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$\documento\Fábio-JFMS\Transformador\Comprasnet\"/>
    </mc:Choice>
  </mc:AlternateContent>
  <xr:revisionPtr revIDLastSave="0" documentId="8_{4B0523FC-6961-4205-98C4-0EF587D6D1BB}" xr6:coauthVersionLast="45" xr6:coauthVersionMax="45" xr10:uidLastSave="{00000000-0000-0000-0000-000000000000}"/>
  <bookViews>
    <workbookView xWindow="28680" yWindow="-120" windowWidth="20730" windowHeight="11160" xr2:uid="{00000000-000D-0000-FFFF-FFFF00000000}"/>
  </bookViews>
  <sheets>
    <sheet name="Orçamento " sheetId="6" r:id="rId1"/>
    <sheet name="composições " sheetId="10" r:id="rId2"/>
    <sheet name=" Cronograma FF" sheetId="8" r:id="rId3"/>
    <sheet name="BDI e encargos" sheetId="9" r:id="rId4"/>
  </sheets>
  <calcPr calcId="191029"/>
</workbook>
</file>

<file path=xl/calcChain.xml><?xml version="1.0" encoding="utf-8"?>
<calcChain xmlns="http://schemas.openxmlformats.org/spreadsheetml/2006/main">
  <c r="I10" i="10" l="1"/>
  <c r="I11" i="10"/>
  <c r="I9" i="10"/>
  <c r="I8" i="10" l="1"/>
  <c r="F7" i="6" l="1"/>
  <c r="G7" i="6" s="1"/>
  <c r="F6" i="6"/>
  <c r="G6" i="6" s="1"/>
  <c r="F7" i="8" l="1"/>
  <c r="F8" i="8"/>
  <c r="D10" i="8" l="1"/>
  <c r="C7" i="8" s="1"/>
  <c r="F10" i="8" l="1"/>
  <c r="C8" i="8"/>
  <c r="C10" i="8" l="1"/>
  <c r="F13" i="6" l="1"/>
  <c r="G13" i="6" s="1"/>
  <c r="F8" i="6" l="1"/>
  <c r="F5" i="6"/>
  <c r="G8" i="6" l="1"/>
  <c r="F9" i="6"/>
  <c r="G5" i="6"/>
  <c r="G9" i="6" s="1"/>
  <c r="G15" i="6" l="1"/>
</calcChain>
</file>

<file path=xl/sharedStrings.xml><?xml version="1.0" encoding="utf-8"?>
<sst xmlns="http://schemas.openxmlformats.org/spreadsheetml/2006/main" count="163" uniqueCount="143">
  <si>
    <r>
      <rPr>
        <b/>
        <sz val="10"/>
        <rFont val="Arial"/>
        <family val="2"/>
      </rPr>
      <t xml:space="preserve">PODER JUDICIÁRIO
</t>
    </r>
    <r>
      <rPr>
        <b/>
        <sz val="10"/>
        <rFont val="Arial"/>
        <family val="2"/>
      </rPr>
      <t>JUSTIÇA FEDERAL DE 1º GRAU EM MATO GROSSO DO SUL</t>
    </r>
  </si>
  <si>
    <t>H</t>
  </si>
  <si>
    <t>TOTAL</t>
  </si>
  <si>
    <t>Und</t>
  </si>
  <si>
    <t>-</t>
  </si>
  <si>
    <t>1.1</t>
  </si>
  <si>
    <t>1.2</t>
  </si>
  <si>
    <t>Unid.</t>
  </si>
  <si>
    <t>Item</t>
  </si>
  <si>
    <t>Especificação dos serviços</t>
  </si>
  <si>
    <t>Qte</t>
  </si>
  <si>
    <t>Valor(R$)</t>
  </si>
  <si>
    <t>Código</t>
  </si>
  <si>
    <t>Referência</t>
  </si>
  <si>
    <r>
      <rPr>
        <b/>
        <sz val="10"/>
        <rFont val="Arial"/>
        <family val="2"/>
      </rPr>
      <t>Valor
Unitário(R$)</t>
    </r>
  </si>
  <si>
    <r>
      <rPr>
        <b/>
        <sz val="10"/>
        <rFont val="Arial"/>
        <family val="2"/>
      </rPr>
      <t>Valor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com       BDI (R$)                       </t>
    </r>
    <r>
      <rPr>
        <sz val="10"/>
        <rFont val="Arial"/>
        <family val="2"/>
      </rPr>
      <t xml:space="preserve"> (</t>
    </r>
    <r>
      <rPr>
        <b/>
        <sz val="10"/>
        <rFont val="Arial"/>
        <family val="2"/>
      </rPr>
      <t>26,01%)</t>
    </r>
  </si>
  <si>
    <t>MÃO DE OBRA</t>
  </si>
  <si>
    <t>SINAPI</t>
  </si>
  <si>
    <t>CÓDIGO</t>
  </si>
  <si>
    <t>2.1</t>
  </si>
  <si>
    <t>CRONOGRAMA FÍSICO - FINANCEIRO</t>
  </si>
  <si>
    <r>
      <t xml:space="preserve">CONTRATANTE: </t>
    </r>
    <r>
      <rPr>
        <b/>
        <sz val="10"/>
        <rFont val="Calibri"/>
        <family val="2"/>
      </rPr>
      <t xml:space="preserve"> JUSTIÇA FEDERAL DE 1º GRAU EM MS</t>
    </r>
  </si>
  <si>
    <t>ITEM</t>
  </si>
  <si>
    <t>DESCRIÇÃO</t>
  </si>
  <si>
    <t>%</t>
  </si>
  <si>
    <t>VALOR</t>
  </si>
  <si>
    <t>1</t>
  </si>
  <si>
    <t>2</t>
  </si>
  <si>
    <t>TOTAL DE MÃO DE OBRA (ITEM 1)</t>
  </si>
  <si>
    <t>pç</t>
  </si>
  <si>
    <t>Campo Grande - Prédio Sede JFMS</t>
  </si>
  <si>
    <t>Cálculo do BDI</t>
  </si>
  <si>
    <t>Resultado</t>
  </si>
  <si>
    <t>Adm. Central</t>
  </si>
  <si>
    <t>AD</t>
  </si>
  <si>
    <t>desp financeiras</t>
  </si>
  <si>
    <t>DF</t>
  </si>
  <si>
    <t>risco, seguros</t>
  </si>
  <si>
    <t>R</t>
  </si>
  <si>
    <t>Taxa de tributos</t>
  </si>
  <si>
    <t>I</t>
  </si>
  <si>
    <t>Lucro</t>
  </si>
  <si>
    <t>L</t>
  </si>
  <si>
    <t>iss</t>
  </si>
  <si>
    <t>pis</t>
  </si>
  <si>
    <t>cofins</t>
  </si>
  <si>
    <t>taxa de tributos</t>
  </si>
  <si>
    <t>ENCARGOS SOCIAIS - DESONERADO</t>
  </si>
  <si>
    <t>HORISTA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</si>
  <si>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</si>
  <si>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</si>
  <si>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</si>
  <si>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</si>
  <si>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</si>
  <si>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</si>
  <si>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</si>
  <si>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</si>
  <si>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</si>
  <si>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</si>
  <si>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</si>
  <si>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</si>
  <si>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</si>
  <si>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</si>
  <si>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</si>
  <si>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</si>
  <si>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</si>
  <si>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</si>
  <si>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</si>
  <si>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</si>
  <si>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DE ENCARGOS BÁSICOS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</si>
  <si>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</si>
  <si>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</si>
  <si>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</si>
  <si>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</si>
  <si>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</si>
  <si>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</si>
  <si>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</si>
  <si>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</si>
  <si>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</si>
  <si>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</si>
  <si>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</si>
  <si>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</si>
  <si>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</si>
  <si>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</si>
  <si>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</si>
  <si>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</si>
  <si>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</si>
  <si>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</si>
  <si>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</si>
  <si>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</si>
  <si>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</si>
  <si>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</si>
  <si>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 DE A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</si>
  <si>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</si>
  <si>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</si>
  <si>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</si>
  <si>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</si>
  <si>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</si>
  <si>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</si>
  <si>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</si>
  <si>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</si>
  <si>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</si>
  <si>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</si>
  <si>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</si>
  <si>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</si>
  <si>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as incidências globais de A</t>
  </si>
  <si>
    <t>GRUPO D</t>
  </si>
  <si>
    <t>D1</t>
  </si>
  <si>
    <t>Reincidência de A sobre B</t>
  </si>
  <si>
    <t>D2</t>
  </si>
  <si>
    <t>Reincidência de Grupo A sobre Aviso Prévio Trabalhado e  Reincidência do FGTS sobre Aviso Prévio Indenizado</t>
  </si>
  <si>
    <t>D</t>
  </si>
  <si>
    <t>Total da Taxas de incidências e reincidências</t>
  </si>
  <si>
    <t>TOTAL (A+B+C+D)</t>
  </si>
  <si>
    <t>SINAPI - ENCARGOS SOCIAIS</t>
  </si>
  <si>
    <t>Fornecimento e instalação Transformador</t>
  </si>
  <si>
    <t>SERVIÇOS:  Substituição transformador  Prédio Sede Subseção Judiciária de Campo Grande - SJMS</t>
  </si>
  <si>
    <t>1) DATA BASE SINAPI - 06/2020  - retirado site http://www.caixa.gov.br/site/Paginas/downloads.aspx#categoria_649 (retirado em 06/08/2020)</t>
  </si>
  <si>
    <t>2) Valor ART - site: https://www.creams.org.br/arts/</t>
  </si>
  <si>
    <r>
      <t xml:space="preserve">TRANSFORMADOR TRIFASICO DE DISTRIBUICAO, POTENCIA DE 300 KVA, TENSAO NOMINAL DE 15 KV, TENSAO SECUNDARIA DE 220/127V, EM OLEO ISOLANTE TIPO MINERAL </t>
    </r>
    <r>
      <rPr>
        <b/>
        <sz val="8"/>
        <rFont val="Arial"/>
        <family val="2"/>
      </rPr>
      <t>FORNECIMENTO E INSTALAÇÃO</t>
    </r>
  </si>
  <si>
    <t>1.3</t>
  </si>
  <si>
    <t xml:space="preserve">ELETRICISTA COM ENCARGOS COMPLEMENTARES (serviço de remoção do transformador existente) </t>
  </si>
  <si>
    <t xml:space="preserve">ENGENHEIRO ELETRICISTA COM ENCARGOS COMPLEMENTARES (serviço remoção do transformador existente e instalação do novo transformador) </t>
  </si>
  <si>
    <t>1.4</t>
  </si>
  <si>
    <t xml:space="preserve">SERVENTE COM ENCARGOS COMPLEMENTARES (serviço de remoção do transformador existente) </t>
  </si>
  <si>
    <t>73857/5</t>
  </si>
  <si>
    <t>Banco</t>
  </si>
  <si>
    <t>Descrição</t>
  </si>
  <si>
    <t>Quant.</t>
  </si>
  <si>
    <t>Valor Unit</t>
  </si>
  <si>
    <t>Total</t>
  </si>
  <si>
    <t>m</t>
  </si>
  <si>
    <t>un</t>
  </si>
  <si>
    <t>SINAPI 06/2020 MS</t>
  </si>
  <si>
    <t/>
  </si>
  <si>
    <t>TRANSFORMADOR TRIFASICO DE DISTRIBUICAO, POTENCIA DE 300 KVA, TENSAO NOMINAL DE 15 KV, TENSAO SECUNDARIA DE 220/127V, EM OLEO ISOLANTE TIPO MINERAL</t>
  </si>
  <si>
    <t xml:space="preserve"> ELETRICISTA COM ENCARGOS COMPLEMENTARES</t>
  </si>
  <si>
    <t xml:space="preserve">SERVENTE COM ENCARGOS COMPLEMENTARES </t>
  </si>
  <si>
    <t>TRANSFORMADOR DISTRIBUICAO 300KVA TRIFASICO 60HZ CLASSE 15KV IMERSO EM ÓLEO MINERAL FORNECIMENTO E INSTALACAO</t>
  </si>
  <si>
    <t>Materiais e Mão de Obra</t>
  </si>
  <si>
    <t>ANOTAÇÃO  DE RESPONSABILIDADE TÉCNICA (ART  EXECUÇÃO)</t>
  </si>
  <si>
    <t xml:space="preserve">CREA MS </t>
  </si>
  <si>
    <t>30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</si>
</sst>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0.0"/>
    <numFmt numFmtId="167" formatCode="&quot;R$&quot;\ #,##0.00"/>
  </numFmts>
  <fonts count="4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</font>
    <font>
      <b/>
      <sz val="10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0"/>
      <color rgb="FF000000"/>
      <name val="Century Gothic"/>
      <family val="2"/>
    </font>
    <font>
      <sz val="8"/>
      <name val="Times New Roman"/>
      <family val="1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0"/>
      <color theme="10"/>
      <name val="Times New Roman"/>
      <family val="1"/>
    </font>
    <font>
      <b/>
      <sz val="15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1"/>
      <name val="Calibri"/>
      <family val="2"/>
    </font>
    <font>
      <sz val="8"/>
      <color indexed="8"/>
      <name val="Calibri"/>
      <family val="2"/>
    </font>
    <font>
      <sz val="12"/>
      <name val="Times New Roman"/>
      <family val="1"/>
    </font>
    <font>
      <b/>
      <sz val="11"/>
      <color rgb="FF000000"/>
      <name val="Garamond"/>
      <family val="1"/>
    </font>
    <font>
      <sz val="11"/>
      <color rgb="FF000000"/>
      <name val="Garamond"/>
      <family val="1"/>
    </font>
    <font>
      <sz val="11"/>
      <color theme="1"/>
      <name val="Times New Roman"/>
      <family val="1"/>
    </font>
    <font>
      <sz val="11"/>
      <color theme="1"/>
      <name val="Garamond"/>
      <family val="1"/>
    </font>
    <font>
      <b/>
      <sz val="8"/>
      <name val="Arial"/>
      <family val="2"/>
    </font>
    <font>
      <sz val="10"/>
      <name val="Arial"/>
      <family val="1"/>
    </font>
    <font>
      <b/>
      <sz val="11"/>
      <name val="Arial"/>
      <family val="2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41">
    <xf numFmtId="0" fontId="0" fillId="0" borderId="0"/>
    <xf numFmtId="0" fontId="14" fillId="0" borderId="0"/>
    <xf numFmtId="0" fontId="22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8" fillId="0" borderId="0" applyNumberFormat="0" applyFill="0" applyBorder="0" applyAlignment="0" applyProtection="0"/>
    <xf numFmtId="0" fontId="2" fillId="0" borderId="0"/>
    <xf numFmtId="165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167" fontId="20" fillId="0" borderId="0" xfId="0" applyNumberFormat="1" applyFont="1" applyFill="1" applyBorder="1" applyAlignment="1">
      <alignment vertical="center" wrapText="1"/>
    </xf>
    <xf numFmtId="0" fontId="22" fillId="0" borderId="0" xfId="2" applyFill="1" applyBorder="1" applyAlignment="1">
      <alignment horizontal="left" vertical="top"/>
    </xf>
    <xf numFmtId="0" fontId="11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1" fontId="23" fillId="0" borderId="9" xfId="2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left" vertical="center" wrapText="1"/>
    </xf>
    <xf numFmtId="0" fontId="21" fillId="0" borderId="0" xfId="2" applyFont="1" applyFill="1" applyBorder="1" applyAlignment="1">
      <alignment horizontal="center" vertical="center" wrapText="1"/>
    </xf>
    <xf numFmtId="0" fontId="22" fillId="0" borderId="0" xfId="2" applyFill="1" applyBorder="1" applyAlignment="1">
      <alignment horizontal="center" vertical="center" wrapText="1"/>
    </xf>
    <xf numFmtId="0" fontId="22" fillId="0" borderId="8" xfId="2" applyFill="1" applyBorder="1" applyAlignment="1">
      <alignment horizontal="center" vertical="center" wrapText="1"/>
    </xf>
    <xf numFmtId="0" fontId="22" fillId="0" borderId="0" xfId="2" applyFill="1" applyBorder="1" applyAlignment="1">
      <alignment vertical="top"/>
    </xf>
    <xf numFmtId="1" fontId="16" fillId="0" borderId="0" xfId="2" quotePrefix="1" applyNumberFormat="1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167" fontId="20" fillId="0" borderId="0" xfId="2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3" fillId="3" borderId="5" xfId="2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1" fontId="2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/>
    </xf>
    <xf numFmtId="0" fontId="22" fillId="0" borderId="0" xfId="2" applyFill="1" applyBorder="1" applyAlignment="1">
      <alignment horizontal="left" vertical="top"/>
    </xf>
    <xf numFmtId="0" fontId="13" fillId="0" borderId="0" xfId="2" applyFont="1" applyFill="1" applyBorder="1" applyAlignment="1">
      <alignment horizontal="center" vertical="center" wrapText="1"/>
    </xf>
    <xf numFmtId="167" fontId="20" fillId="0" borderId="0" xfId="2" applyNumberFormat="1" applyFont="1" applyFill="1" applyBorder="1" applyAlignment="1">
      <alignment horizontal="center" vertical="center" wrapText="1"/>
    </xf>
    <xf numFmtId="167" fontId="11" fillId="3" borderId="5" xfId="2" applyNumberFormat="1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/>
    </xf>
    <xf numFmtId="0" fontId="0" fillId="0" borderId="0" xfId="0" applyFill="1" applyBorder="1" applyAlignment="1">
      <alignment horizontal="left" vertical="top"/>
    </xf>
    <xf numFmtId="0" fontId="22" fillId="0" borderId="0" xfId="2" applyFill="1" applyBorder="1" applyAlignment="1">
      <alignment horizontal="left" vertical="top"/>
    </xf>
    <xf numFmtId="0" fontId="22" fillId="0" borderId="5" xfId="2" applyFill="1" applyBorder="1" applyAlignment="1">
      <alignment horizontal="center" vertical="center"/>
    </xf>
    <xf numFmtId="1" fontId="16" fillId="0" borderId="0" xfId="2" quotePrefix="1" applyNumberFormat="1" applyFont="1" applyFill="1" applyBorder="1" applyAlignment="1">
      <alignment horizontal="center" vertical="center" wrapText="1"/>
    </xf>
    <xf numFmtId="0" fontId="14" fillId="0" borderId="0" xfId="2" quotePrefix="1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167" fontId="20" fillId="0" borderId="0" xfId="2" applyNumberFormat="1" applyFont="1" applyFill="1" applyBorder="1" applyAlignment="1">
      <alignment horizontal="center" vertical="center" wrapText="1"/>
    </xf>
    <xf numFmtId="166" fontId="12" fillId="0" borderId="11" xfId="2" applyNumberFormat="1" applyFont="1" applyFill="1" applyBorder="1" applyAlignment="1">
      <alignment vertical="center" wrapText="1"/>
    </xf>
    <xf numFmtId="166" fontId="12" fillId="0" borderId="0" xfId="2" applyNumberFormat="1" applyFont="1" applyFill="1" applyBorder="1" applyAlignment="1">
      <alignment vertical="center" wrapText="1"/>
    </xf>
    <xf numFmtId="167" fontId="22" fillId="0" borderId="0" xfId="2" applyNumberFormat="1" applyFill="1" applyBorder="1" applyAlignment="1">
      <alignment vertical="center"/>
    </xf>
    <xf numFmtId="0" fontId="30" fillId="0" borderId="0" xfId="23" applyFont="1"/>
    <xf numFmtId="0" fontId="30" fillId="0" borderId="18" xfId="23" applyFont="1" applyBorder="1"/>
    <xf numFmtId="0" fontId="31" fillId="0" borderId="19" xfId="23" applyFont="1" applyBorder="1"/>
    <xf numFmtId="4" fontId="31" fillId="0" borderId="19" xfId="23" applyNumberFormat="1" applyFont="1" applyBorder="1" applyAlignment="1">
      <alignment horizontal="center"/>
    </xf>
    <xf numFmtId="0" fontId="30" fillId="0" borderId="19" xfId="23" applyFont="1" applyBorder="1"/>
    <xf numFmtId="0" fontId="30" fillId="0" borderId="20" xfId="23" applyFont="1" applyBorder="1"/>
    <xf numFmtId="49" fontId="33" fillId="0" borderId="21" xfId="23" applyNumberFormat="1" applyFont="1" applyBorder="1" applyAlignment="1">
      <alignment horizontal="center"/>
    </xf>
    <xf numFmtId="0" fontId="33" fillId="0" borderId="22" xfId="23" applyFont="1" applyBorder="1" applyAlignment="1">
      <alignment horizontal="center"/>
    </xf>
    <xf numFmtId="49" fontId="33" fillId="0" borderId="26" xfId="23" applyNumberFormat="1" applyFont="1" applyBorder="1" applyAlignment="1">
      <alignment horizontal="center"/>
    </xf>
    <xf numFmtId="0" fontId="33" fillId="0" borderId="27" xfId="23" applyFont="1" applyBorder="1" applyAlignment="1">
      <alignment horizontal="center"/>
    </xf>
    <xf numFmtId="0" fontId="33" fillId="0" borderId="5" xfId="23" applyFont="1" applyBorder="1" applyAlignment="1">
      <alignment horizontal="center"/>
    </xf>
    <xf numFmtId="0" fontId="33" fillId="4" borderId="5" xfId="23" applyFont="1" applyFill="1" applyBorder="1" applyAlignment="1">
      <alignment horizontal="center"/>
    </xf>
    <xf numFmtId="0" fontId="33" fillId="4" borderId="28" xfId="23" applyFont="1" applyFill="1" applyBorder="1" applyAlignment="1">
      <alignment horizontal="center"/>
    </xf>
    <xf numFmtId="1" fontId="34" fillId="0" borderId="5" xfId="23" applyNumberFormat="1" applyFont="1" applyBorder="1"/>
    <xf numFmtId="10" fontId="34" fillId="0" borderId="5" xfId="23" applyNumberFormat="1" applyFont="1" applyBorder="1" applyAlignment="1">
      <alignment horizontal="center"/>
    </xf>
    <xf numFmtId="167" fontId="34" fillId="0" borderId="5" xfId="23" applyNumberFormat="1" applyFont="1" applyBorder="1" applyAlignment="1">
      <alignment horizontal="center"/>
    </xf>
    <xf numFmtId="1" fontId="34" fillId="0" borderId="5" xfId="23" applyNumberFormat="1" applyFont="1" applyBorder="1" applyAlignment="1">
      <alignment wrapText="1"/>
    </xf>
    <xf numFmtId="0" fontId="34" fillId="4" borderId="5" xfId="23" applyFont="1" applyFill="1" applyBorder="1" applyAlignment="1">
      <alignment wrapText="1"/>
    </xf>
    <xf numFmtId="167" fontId="30" fillId="0" borderId="0" xfId="23" applyNumberFormat="1" applyFont="1"/>
    <xf numFmtId="49" fontId="33" fillId="0" borderId="5" xfId="23" applyNumberFormat="1" applyFont="1" applyBorder="1" applyAlignment="1">
      <alignment horizontal="center"/>
    </xf>
    <xf numFmtId="49" fontId="34" fillId="0" borderId="5" xfId="23" applyNumberFormat="1" applyFont="1" applyBorder="1" applyAlignment="1">
      <alignment horizontal="center"/>
    </xf>
    <xf numFmtId="0" fontId="34" fillId="0" borderId="5" xfId="23" applyFont="1" applyBorder="1"/>
    <xf numFmtId="10" fontId="32" fillId="4" borderId="5" xfId="23" applyNumberFormat="1" applyFont="1" applyFill="1" applyBorder="1" applyAlignment="1">
      <alignment horizontal="center"/>
    </xf>
    <xf numFmtId="165" fontId="32" fillId="4" borderId="5" xfId="23" applyNumberFormat="1" applyFont="1" applyFill="1" applyBorder="1"/>
    <xf numFmtId="0" fontId="34" fillId="0" borderId="5" xfId="23" applyFont="1" applyBorder="1" applyAlignment="1">
      <alignment horizontal="center"/>
    </xf>
    <xf numFmtId="165" fontId="33" fillId="0" borderId="5" xfId="24" applyFont="1" applyBorder="1"/>
    <xf numFmtId="0" fontId="34" fillId="4" borderId="5" xfId="23" applyFont="1" applyFill="1" applyBorder="1" applyAlignment="1">
      <alignment horizontal="center"/>
    </xf>
    <xf numFmtId="165" fontId="34" fillId="0" borderId="5" xfId="24" applyFont="1" applyBorder="1"/>
    <xf numFmtId="0" fontId="35" fillId="0" borderId="0" xfId="23" applyFont="1" applyAlignment="1">
      <alignment horizontal="left" vertical="center" wrapText="1"/>
    </xf>
    <xf numFmtId="165" fontId="36" fillId="0" borderId="0" xfId="23" applyNumberFormat="1" applyFont="1"/>
    <xf numFmtId="165" fontId="30" fillId="0" borderId="0" xfId="23" applyNumberFormat="1" applyFont="1"/>
    <xf numFmtId="165" fontId="32" fillId="0" borderId="5" xfId="24" applyNumberFormat="1" applyFont="1" applyBorder="1"/>
    <xf numFmtId="1" fontId="26" fillId="5" borderId="12" xfId="0" applyNumberFormat="1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 wrapText="1"/>
    </xf>
    <xf numFmtId="167" fontId="15" fillId="5" borderId="1" xfId="0" applyNumberFormat="1" applyFont="1" applyFill="1" applyBorder="1" applyAlignment="1">
      <alignment horizontal="center" vertical="center" wrapText="1"/>
    </xf>
    <xf numFmtId="1" fontId="16" fillId="5" borderId="5" xfId="2" quotePrefix="1" applyNumberFormat="1" applyFont="1" applyFill="1" applyBorder="1" applyAlignment="1">
      <alignment horizontal="center" vertical="center" wrapText="1"/>
    </xf>
    <xf numFmtId="0" fontId="18" fillId="5" borderId="0" xfId="2" applyFont="1" applyFill="1" applyBorder="1" applyAlignment="1">
      <alignment horizontal="left" vertical="center" wrapText="1"/>
    </xf>
    <xf numFmtId="0" fontId="14" fillId="5" borderId="1" xfId="2" applyFont="1" applyFill="1" applyBorder="1" applyAlignment="1">
      <alignment horizontal="center" vertical="center" wrapText="1"/>
    </xf>
    <xf numFmtId="167" fontId="14" fillId="5" borderId="1" xfId="2" applyNumberFormat="1" applyFont="1" applyFill="1" applyBorder="1" applyAlignment="1">
      <alignment horizontal="center" vertical="center" wrapText="1"/>
    </xf>
    <xf numFmtId="0" fontId="14" fillId="5" borderId="1" xfId="2" quotePrefix="1" applyFont="1" applyFill="1" applyBorder="1" applyAlignment="1">
      <alignment horizontal="center" vertical="center"/>
    </xf>
    <xf numFmtId="0" fontId="14" fillId="5" borderId="9" xfId="2" applyFont="1" applyFill="1" applyBorder="1" applyAlignment="1">
      <alignment horizontal="center" vertical="center" wrapText="1"/>
    </xf>
    <xf numFmtId="167" fontId="14" fillId="5" borderId="9" xfId="2" applyNumberFormat="1" applyFont="1" applyFill="1" applyBorder="1" applyAlignment="1">
      <alignment horizontal="center" vertical="center" wrapText="1"/>
    </xf>
    <xf numFmtId="0" fontId="14" fillId="5" borderId="9" xfId="2" quotePrefix="1" applyFont="1" applyFill="1" applyBorder="1" applyAlignment="1">
      <alignment horizontal="center" vertical="center"/>
    </xf>
    <xf numFmtId="166" fontId="28" fillId="0" borderId="0" xfId="22" applyNumberFormat="1" applyFill="1" applyBorder="1" applyAlignment="1">
      <alignment vertical="center" wrapText="1"/>
    </xf>
    <xf numFmtId="1" fontId="16" fillId="5" borderId="0" xfId="2" quotePrefix="1" applyNumberFormat="1" applyFont="1" applyFill="1" applyBorder="1" applyAlignment="1">
      <alignment horizontal="center" vertical="center" wrapText="1"/>
    </xf>
    <xf numFmtId="0" fontId="27" fillId="0" borderId="25" xfId="2" applyFont="1" applyBorder="1" applyAlignment="1">
      <alignment horizontal="center" vertical="center"/>
    </xf>
    <xf numFmtId="0" fontId="22" fillId="0" borderId="30" xfId="2" applyBorder="1"/>
    <xf numFmtId="0" fontId="22" fillId="0" borderId="0" xfId="2" applyBorder="1" applyAlignment="1">
      <alignment horizontal="center" vertical="center"/>
    </xf>
    <xf numFmtId="2" fontId="22" fillId="0" borderId="30" xfId="2" applyNumberFormat="1" applyBorder="1" applyAlignment="1">
      <alignment horizontal="center" vertical="center"/>
    </xf>
    <xf numFmtId="0" fontId="22" fillId="0" borderId="31" xfId="2" applyBorder="1"/>
    <xf numFmtId="0" fontId="22" fillId="0" borderId="19" xfId="2" applyBorder="1" applyAlignment="1">
      <alignment horizontal="center" vertical="center"/>
    </xf>
    <xf numFmtId="2" fontId="22" fillId="0" borderId="31" xfId="2" applyNumberFormat="1" applyBorder="1" applyAlignment="1">
      <alignment horizontal="center" vertical="center"/>
    </xf>
    <xf numFmtId="0" fontId="22" fillId="0" borderId="0" xfId="2"/>
    <xf numFmtId="0" fontId="22" fillId="0" borderId="13" xfId="2" applyBorder="1"/>
    <xf numFmtId="0" fontId="22" fillId="0" borderId="32" xfId="2" applyBorder="1" applyAlignment="1">
      <alignment horizontal="center" vertical="center"/>
    </xf>
    <xf numFmtId="0" fontId="22" fillId="0" borderId="16" xfId="2" applyBorder="1"/>
    <xf numFmtId="0" fontId="22" fillId="0" borderId="30" xfId="2" applyBorder="1" applyAlignment="1">
      <alignment horizontal="center" vertical="center"/>
    </xf>
    <xf numFmtId="0" fontId="27" fillId="0" borderId="18" xfId="2" applyFont="1" applyBorder="1"/>
    <xf numFmtId="0" fontId="27" fillId="0" borderId="31" xfId="2" applyFont="1" applyBorder="1" applyAlignment="1">
      <alignment horizontal="center" vertical="center"/>
    </xf>
    <xf numFmtId="0" fontId="37" fillId="0" borderId="0" xfId="2" applyFont="1" applyAlignment="1">
      <alignment vertical="center"/>
    </xf>
    <xf numFmtId="0" fontId="38" fillId="6" borderId="33" xfId="2" applyFont="1" applyFill="1" applyBorder="1" applyAlignment="1">
      <alignment horizontal="center" vertical="center"/>
    </xf>
    <xf numFmtId="0" fontId="38" fillId="6" borderId="34" xfId="2" applyFont="1" applyFill="1" applyBorder="1" applyAlignment="1">
      <alignment horizontal="center" vertical="center"/>
    </xf>
    <xf numFmtId="10" fontId="38" fillId="6" borderId="34" xfId="2" applyNumberFormat="1" applyFont="1" applyFill="1" applyBorder="1" applyAlignment="1">
      <alignment horizontal="center" vertical="center" wrapText="1"/>
    </xf>
    <xf numFmtId="0" fontId="39" fillId="0" borderId="37" xfId="2" applyFont="1" applyBorder="1" applyAlignment="1">
      <alignment vertical="center"/>
    </xf>
    <xf numFmtId="0" fontId="39" fillId="0" borderId="20" xfId="2" applyFont="1" applyBorder="1" applyAlignment="1">
      <alignment vertical="center"/>
    </xf>
    <xf numFmtId="10" fontId="40" fillId="0" borderId="20" xfId="2" applyNumberFormat="1" applyFont="1" applyBorder="1"/>
    <xf numFmtId="0" fontId="38" fillId="6" borderId="37" xfId="2" applyFont="1" applyFill="1" applyBorder="1" applyAlignment="1">
      <alignment vertical="center"/>
    </xf>
    <xf numFmtId="0" fontId="38" fillId="6" borderId="20" xfId="2" applyFont="1" applyFill="1" applyBorder="1" applyAlignment="1">
      <alignment vertical="center"/>
    </xf>
    <xf numFmtId="10" fontId="40" fillId="6" borderId="20" xfId="2" applyNumberFormat="1" applyFont="1" applyFill="1" applyBorder="1"/>
    <xf numFmtId="0" fontId="39" fillId="0" borderId="33" xfId="2" applyFont="1" applyBorder="1" applyAlignment="1">
      <alignment vertical="center"/>
    </xf>
    <xf numFmtId="0" fontId="39" fillId="0" borderId="34" xfId="2" applyFont="1" applyBorder="1" applyAlignment="1">
      <alignment vertical="center"/>
    </xf>
    <xf numFmtId="10" fontId="39" fillId="0" borderId="34" xfId="2" applyNumberFormat="1" applyFont="1" applyBorder="1" applyAlignment="1">
      <alignment vertical="center"/>
    </xf>
    <xf numFmtId="10" fontId="39" fillId="0" borderId="20" xfId="2" applyNumberFormat="1" applyFont="1" applyBorder="1" applyAlignment="1">
      <alignment vertical="center"/>
    </xf>
    <xf numFmtId="0" fontId="41" fillId="0" borderId="20" xfId="2" applyFont="1" applyBorder="1" applyAlignment="1">
      <alignment vertical="center"/>
    </xf>
    <xf numFmtId="0" fontId="38" fillId="6" borderId="20" xfId="2" applyFont="1" applyFill="1" applyBorder="1" applyAlignment="1">
      <alignment vertical="center" wrapText="1"/>
    </xf>
    <xf numFmtId="0" fontId="41" fillId="0" borderId="20" xfId="2" applyFont="1" applyBorder="1" applyAlignment="1">
      <alignment vertical="center" wrapText="1"/>
    </xf>
    <xf numFmtId="0" fontId="39" fillId="7" borderId="38" xfId="2" applyFont="1" applyFill="1" applyBorder="1" applyAlignment="1">
      <alignment vertical="center"/>
    </xf>
    <xf numFmtId="0" fontId="38" fillId="7" borderId="39" xfId="2" applyFont="1" applyFill="1" applyBorder="1" applyAlignment="1">
      <alignment horizontal="center" vertical="center"/>
    </xf>
    <xf numFmtId="10" fontId="40" fillId="7" borderId="39" xfId="2" applyNumberFormat="1" applyFont="1" applyFill="1" applyBorder="1"/>
    <xf numFmtId="10" fontId="40" fillId="0" borderId="0" xfId="2" applyNumberFormat="1" applyFont="1" applyFill="1" applyBorder="1"/>
    <xf numFmtId="167" fontId="11" fillId="3" borderId="40" xfId="2" applyNumberFormat="1" applyFont="1" applyFill="1" applyBorder="1" applyAlignment="1">
      <alignment horizontal="center" vertical="center" wrapText="1"/>
    </xf>
    <xf numFmtId="1" fontId="23" fillId="3" borderId="12" xfId="0" applyNumberFormat="1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167" fontId="16" fillId="3" borderId="1" xfId="0" applyNumberFormat="1" applyFont="1" applyFill="1" applyBorder="1" applyAlignment="1">
      <alignment horizontal="center" vertical="center" wrapText="1"/>
    </xf>
    <xf numFmtId="167" fontId="15" fillId="3" borderId="1" xfId="0" applyNumberFormat="1" applyFont="1" applyFill="1" applyBorder="1" applyAlignment="1">
      <alignment horizontal="center" vertical="center" wrapText="1"/>
    </xf>
    <xf numFmtId="167" fontId="11" fillId="3" borderId="1" xfId="0" applyNumberFormat="1" applyFont="1" applyFill="1" applyBorder="1" applyAlignment="1">
      <alignment horizontal="center" vertical="center" wrapText="1"/>
    </xf>
    <xf numFmtId="1" fontId="16" fillId="3" borderId="1" xfId="0" quotePrefix="1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166" fontId="12" fillId="0" borderId="0" xfId="2" applyNumberFormat="1" applyFont="1" applyFill="1" applyBorder="1" applyAlignment="1">
      <alignment vertical="center"/>
    </xf>
    <xf numFmtId="1" fontId="11" fillId="0" borderId="1" xfId="2" applyNumberFormat="1" applyFont="1" applyFill="1" applyBorder="1" applyAlignment="1">
      <alignment horizontal="center" vertical="center" wrapText="1"/>
    </xf>
    <xf numFmtId="1" fontId="22" fillId="0" borderId="0" xfId="2" applyNumberFormat="1" applyFill="1" applyBorder="1" applyAlignment="1">
      <alignment horizontal="center" vertical="center" wrapText="1"/>
    </xf>
    <xf numFmtId="1" fontId="14" fillId="5" borderId="1" xfId="2" applyNumberFormat="1" applyFont="1" applyFill="1" applyBorder="1" applyAlignment="1">
      <alignment horizontal="center" vertical="center" wrapText="1"/>
    </xf>
    <xf numFmtId="1" fontId="14" fillId="5" borderId="9" xfId="2" applyNumberFormat="1" applyFont="1" applyFill="1" applyBorder="1" applyAlignment="1">
      <alignment horizontal="center" vertical="center" wrapText="1"/>
    </xf>
    <xf numFmtId="1" fontId="19" fillId="0" borderId="0" xfId="2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left" vertical="top" wrapText="1"/>
    </xf>
    <xf numFmtId="1" fontId="15" fillId="5" borderId="1" xfId="0" applyNumberFormat="1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1" fontId="22" fillId="0" borderId="0" xfId="2" applyNumberFormat="1" applyFill="1" applyBorder="1" applyAlignment="1">
      <alignment horizontal="left" vertical="top"/>
    </xf>
    <xf numFmtId="1" fontId="14" fillId="0" borderId="0" xfId="2" applyNumberFormat="1" applyFont="1" applyFill="1" applyBorder="1" applyAlignment="1">
      <alignment horizontal="center" vertical="center" wrapText="1"/>
    </xf>
    <xf numFmtId="1" fontId="12" fillId="0" borderId="0" xfId="2" applyNumberFormat="1" applyFont="1" applyFill="1" applyBorder="1" applyAlignment="1">
      <alignment vertical="center" wrapText="1"/>
    </xf>
    <xf numFmtId="0" fontId="14" fillId="5" borderId="41" xfId="2" applyFont="1" applyFill="1" applyBorder="1" applyAlignment="1">
      <alignment horizontal="center" vertical="center" wrapText="1"/>
    </xf>
    <xf numFmtId="0" fontId="17" fillId="5" borderId="42" xfId="1" applyFont="1" applyFill="1" applyBorder="1" applyAlignment="1">
      <alignment horizontal="left" vertical="center" wrapText="1"/>
    </xf>
    <xf numFmtId="0" fontId="17" fillId="5" borderId="5" xfId="1" applyFont="1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/>
    </xf>
    <xf numFmtId="0" fontId="22" fillId="0" borderId="0" xfId="0" quotePrefix="1" applyFont="1" applyFill="1" applyBorder="1" applyAlignment="1">
      <alignment horizontal="left" vertical="top"/>
    </xf>
    <xf numFmtId="2" fontId="43" fillId="5" borderId="5" xfId="0" applyNumberFormat="1" applyFont="1" applyFill="1" applyBorder="1" applyAlignment="1">
      <alignment horizontal="left" vertical="top" wrapText="1"/>
    </xf>
    <xf numFmtId="167" fontId="43" fillId="5" borderId="5" xfId="0" applyNumberFormat="1" applyFont="1" applyFill="1" applyBorder="1" applyAlignment="1">
      <alignment horizontal="right" vertical="top" wrapText="1"/>
    </xf>
    <xf numFmtId="1" fontId="43" fillId="5" borderId="5" xfId="0" applyNumberFormat="1" applyFont="1" applyFill="1" applyBorder="1" applyAlignment="1">
      <alignment horizontal="right" vertical="top" wrapText="1"/>
    </xf>
    <xf numFmtId="2" fontId="43" fillId="5" borderId="5" xfId="0" applyNumberFormat="1" applyFont="1" applyFill="1" applyBorder="1" applyAlignment="1">
      <alignment horizontal="center" vertical="top" wrapText="1"/>
    </xf>
    <xf numFmtId="2" fontId="43" fillId="5" borderId="5" xfId="0" applyNumberFormat="1" applyFont="1" applyFill="1" applyBorder="1" applyAlignment="1">
      <alignment horizontal="right" vertical="top" wrapText="1"/>
    </xf>
    <xf numFmtId="1" fontId="43" fillId="5" borderId="43" xfId="0" applyNumberFormat="1" applyFont="1" applyFill="1" applyBorder="1" applyAlignment="1">
      <alignment horizontal="right" vertical="top" wrapText="1"/>
    </xf>
    <xf numFmtId="2" fontId="43" fillId="5" borderId="43" xfId="0" applyNumberFormat="1" applyFont="1" applyFill="1" applyBorder="1" applyAlignment="1">
      <alignment horizontal="left" vertical="top" wrapText="1"/>
    </xf>
    <xf numFmtId="2" fontId="43" fillId="5" borderId="43" xfId="0" applyNumberFormat="1" applyFont="1" applyFill="1" applyBorder="1" applyAlignment="1">
      <alignment horizontal="center" vertical="top" wrapText="1"/>
    </xf>
    <xf numFmtId="2" fontId="43" fillId="5" borderId="43" xfId="0" applyNumberFormat="1" applyFont="1" applyFill="1" applyBorder="1" applyAlignment="1">
      <alignment horizontal="right" vertical="top" wrapText="1"/>
    </xf>
    <xf numFmtId="167" fontId="43" fillId="5" borderId="43" xfId="0" applyNumberFormat="1" applyFont="1" applyFill="1" applyBorder="1" applyAlignment="1">
      <alignment horizontal="right" vertical="top" wrapText="1"/>
    </xf>
    <xf numFmtId="0" fontId="0" fillId="5" borderId="0" xfId="0" applyFill="1" applyBorder="1" applyAlignment="1">
      <alignment horizontal="left" vertical="top"/>
    </xf>
    <xf numFmtId="0" fontId="44" fillId="5" borderId="5" xfId="0" applyFont="1" applyFill="1" applyBorder="1" applyAlignment="1">
      <alignment horizontal="right" vertical="top" wrapText="1"/>
    </xf>
    <xf numFmtId="0" fontId="44" fillId="5" borderId="5" xfId="0" applyFont="1" applyFill="1" applyBorder="1" applyAlignment="1">
      <alignment horizontal="left" vertical="top" wrapText="1"/>
    </xf>
    <xf numFmtId="0" fontId="44" fillId="5" borderId="5" xfId="0" applyFont="1" applyFill="1" applyBorder="1" applyAlignment="1">
      <alignment horizontal="center" vertical="top" wrapText="1"/>
    </xf>
    <xf numFmtId="2" fontId="45" fillId="8" borderId="5" xfId="0" applyNumberFormat="1" applyFont="1" applyFill="1" applyBorder="1" applyAlignment="1">
      <alignment horizontal="right" vertical="top" wrapText="1"/>
    </xf>
    <xf numFmtId="2" fontId="11" fillId="8" borderId="5" xfId="0" applyNumberFormat="1" applyFont="1" applyFill="1" applyBorder="1" applyAlignment="1">
      <alignment horizontal="left" vertical="top" wrapText="1"/>
    </xf>
    <xf numFmtId="2" fontId="45" fillId="8" borderId="5" xfId="0" applyNumberFormat="1" applyFont="1" applyFill="1" applyBorder="1" applyAlignment="1">
      <alignment horizontal="left" vertical="top" wrapText="1"/>
    </xf>
    <xf numFmtId="2" fontId="45" fillId="8" borderId="5" xfId="0" applyNumberFormat="1" applyFont="1" applyFill="1" applyBorder="1" applyAlignment="1">
      <alignment horizontal="center" vertical="top" wrapText="1"/>
    </xf>
    <xf numFmtId="167" fontId="45" fillId="8" borderId="5" xfId="0" applyNumberFormat="1" applyFont="1" applyFill="1" applyBorder="1" applyAlignment="1">
      <alignment horizontal="right" vertical="top" wrapText="1"/>
    </xf>
    <xf numFmtId="167" fontId="11" fillId="8" borderId="5" xfId="0" applyNumberFormat="1" applyFont="1" applyFill="1" applyBorder="1" applyAlignment="1">
      <alignment horizontal="right" vertical="top" wrapText="1"/>
    </xf>
    <xf numFmtId="0" fontId="22" fillId="0" borderId="2" xfId="2" applyFill="1" applyBorder="1" applyAlignment="1">
      <alignment horizontal="center" vertical="top" wrapText="1"/>
    </xf>
    <xf numFmtId="0" fontId="22" fillId="0" borderId="3" xfId="2" applyFill="1" applyBorder="1" applyAlignment="1">
      <alignment horizontal="center" vertical="top" wrapText="1"/>
    </xf>
    <xf numFmtId="0" fontId="22" fillId="0" borderId="4" xfId="2" applyFill="1" applyBorder="1" applyAlignment="1">
      <alignment horizontal="center" vertical="top" wrapText="1"/>
    </xf>
    <xf numFmtId="0" fontId="11" fillId="2" borderId="2" xfId="2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center" vertical="center"/>
    </xf>
    <xf numFmtId="0" fontId="11" fillId="2" borderId="4" xfId="2" applyFont="1" applyFill="1" applyBorder="1" applyAlignment="1">
      <alignment horizontal="center" vertical="center"/>
    </xf>
    <xf numFmtId="166" fontId="24" fillId="3" borderId="6" xfId="2" applyNumberFormat="1" applyFont="1" applyFill="1" applyBorder="1" applyAlignment="1">
      <alignment horizontal="right" vertical="center" wrapText="1"/>
    </xf>
    <xf numFmtId="166" fontId="24" fillId="3" borderId="10" xfId="2" applyNumberFormat="1" applyFont="1" applyFill="1" applyBorder="1" applyAlignment="1">
      <alignment horizontal="right" vertical="center" wrapText="1"/>
    </xf>
    <xf numFmtId="166" fontId="24" fillId="3" borderId="7" xfId="2" applyNumberFormat="1" applyFont="1" applyFill="1" applyBorder="1" applyAlignment="1">
      <alignment horizontal="right" vertical="center" wrapText="1"/>
    </xf>
    <xf numFmtId="0" fontId="14" fillId="3" borderId="6" xfId="2" quotePrefix="1" applyFont="1" applyFill="1" applyBorder="1" applyAlignment="1">
      <alignment horizontal="center" vertical="center"/>
    </xf>
    <xf numFmtId="0" fontId="14" fillId="3" borderId="7" xfId="2" quotePrefix="1" applyFont="1" applyFill="1" applyBorder="1" applyAlignment="1">
      <alignment horizontal="center" vertical="center"/>
    </xf>
    <xf numFmtId="0" fontId="35" fillId="0" borderId="0" xfId="23" applyFont="1" applyAlignment="1">
      <alignment horizontal="left" vertical="center" wrapText="1"/>
    </xf>
    <xf numFmtId="0" fontId="29" fillId="0" borderId="13" xfId="23" applyFont="1" applyBorder="1" applyAlignment="1">
      <alignment horizontal="center"/>
    </xf>
    <xf numFmtId="0" fontId="29" fillId="0" borderId="14" xfId="23" applyFont="1" applyBorder="1" applyAlignment="1">
      <alignment horizontal="center"/>
    </xf>
    <xf numFmtId="0" fontId="29" fillId="0" borderId="15" xfId="23" applyFont="1" applyBorder="1" applyAlignment="1">
      <alignment horizontal="center"/>
    </xf>
    <xf numFmtId="0" fontId="31" fillId="0" borderId="16" xfId="23" applyFont="1" applyBorder="1" applyAlignment="1">
      <alignment horizontal="center"/>
    </xf>
    <xf numFmtId="0" fontId="31" fillId="0" borderId="0" xfId="23" applyFont="1" applyBorder="1" applyAlignment="1">
      <alignment horizontal="center"/>
    </xf>
    <xf numFmtId="0" fontId="31" fillId="0" borderId="17" xfId="23" applyFont="1" applyBorder="1" applyAlignment="1">
      <alignment horizontal="center"/>
    </xf>
    <xf numFmtId="0" fontId="32" fillId="0" borderId="19" xfId="23" applyFont="1" applyBorder="1" applyAlignment="1">
      <alignment horizontal="right"/>
    </xf>
    <xf numFmtId="0" fontId="33" fillId="0" borderId="23" xfId="23" applyFont="1" applyBorder="1" applyAlignment="1">
      <alignment horizontal="center"/>
    </xf>
    <xf numFmtId="0" fontId="33" fillId="0" borderId="24" xfId="23" applyFont="1" applyBorder="1" applyAlignment="1">
      <alignment horizontal="center"/>
    </xf>
    <xf numFmtId="0" fontId="34" fillId="4" borderId="23" xfId="23" applyFont="1" applyFill="1" applyBorder="1" applyAlignment="1">
      <alignment horizontal="center" wrapText="1"/>
    </xf>
    <xf numFmtId="0" fontId="34" fillId="4" borderId="24" xfId="23" applyFont="1" applyFill="1" applyBorder="1" applyAlignment="1">
      <alignment horizontal="center" wrapText="1"/>
    </xf>
    <xf numFmtId="0" fontId="34" fillId="4" borderId="25" xfId="23" applyFont="1" applyFill="1" applyBorder="1" applyAlignment="1">
      <alignment horizontal="center" wrapText="1"/>
    </xf>
    <xf numFmtId="0" fontId="38" fillId="0" borderId="35" xfId="2" applyFont="1" applyBorder="1" applyAlignment="1">
      <alignment horizontal="center" vertical="center"/>
    </xf>
    <xf numFmtId="0" fontId="38" fillId="0" borderId="36" xfId="2" applyFont="1" applyBorder="1" applyAlignment="1">
      <alignment horizontal="center" vertical="center"/>
    </xf>
    <xf numFmtId="0" fontId="22" fillId="0" borderId="14" xfId="2" applyBorder="1" applyAlignment="1"/>
    <xf numFmtId="0" fontId="27" fillId="0" borderId="29" xfId="2" applyFont="1" applyBorder="1" applyAlignment="1">
      <alignment horizontal="center" vertical="center"/>
    </xf>
    <xf numFmtId="0" fontId="27" fillId="0" borderId="22" xfId="2" applyFont="1" applyBorder="1" applyAlignment="1">
      <alignment horizontal="center" vertical="center"/>
    </xf>
    <xf numFmtId="0" fontId="27" fillId="0" borderId="25" xfId="2" applyFont="1" applyBorder="1" applyAlignment="1">
      <alignment horizontal="center" vertical="center"/>
    </xf>
    <xf numFmtId="2" fontId="27" fillId="0" borderId="30" xfId="2" applyNumberFormat="1" applyFont="1" applyBorder="1" applyAlignment="1">
      <alignment horizontal="center" vertical="center"/>
    </xf>
    <xf numFmtId="2" fontId="27" fillId="0" borderId="31" xfId="2" applyNumberFormat="1" applyFont="1" applyBorder="1" applyAlignment="1">
      <alignment horizontal="center" vertical="center"/>
    </xf>
    <xf numFmtId="0" fontId="37" fillId="0" borderId="19" xfId="2" applyFont="1" applyBorder="1" applyAlignment="1">
      <alignment horizontal="center" vertical="center"/>
    </xf>
  </cellXfs>
  <cellStyles count="41">
    <cellStyle name="Hiperlink" xfId="22" builtinId="8"/>
    <cellStyle name="Moeda 2" xfId="12" xr:uid="{00000000-0005-0000-0000-000001000000}"/>
    <cellStyle name="Moeda 2 2" xfId="14" xr:uid="{00000000-0005-0000-0000-000002000000}"/>
    <cellStyle name="Moeda 2 2 2" xfId="36" xr:uid="{00000000-0005-0000-0000-000003000000}"/>
    <cellStyle name="Moeda 2 3" xfId="34" xr:uid="{00000000-0005-0000-0000-000004000000}"/>
    <cellStyle name="Moeda 3" xfId="13" xr:uid="{00000000-0005-0000-0000-000005000000}"/>
    <cellStyle name="Moeda 3 2" xfId="35" xr:uid="{00000000-0005-0000-0000-000006000000}"/>
    <cellStyle name="Moeda 4" xfId="10" xr:uid="{00000000-0005-0000-0000-000007000000}"/>
    <cellStyle name="Moeda 4 2" xfId="32" xr:uid="{00000000-0005-0000-0000-000008000000}"/>
    <cellStyle name="Normal" xfId="0" builtinId="0"/>
    <cellStyle name="Normal 2" xfId="2" xr:uid="{00000000-0005-0000-0000-00000A000000}"/>
    <cellStyle name="Normal 2 2" xfId="15" xr:uid="{00000000-0005-0000-0000-00000B000000}"/>
    <cellStyle name="Normal 3" xfId="3" xr:uid="{00000000-0005-0000-0000-00000C000000}"/>
    <cellStyle name="Normal 3 2" xfId="4" xr:uid="{00000000-0005-0000-0000-00000D000000}"/>
    <cellStyle name="Normal 3 2 2" xfId="6" xr:uid="{00000000-0005-0000-0000-00000E000000}"/>
    <cellStyle name="Normal 3 2 2 2" xfId="28" xr:uid="{00000000-0005-0000-0000-00000F000000}"/>
    <cellStyle name="Normal 3 2 3" xfId="8" xr:uid="{00000000-0005-0000-0000-000010000000}"/>
    <cellStyle name="Normal 3 2 3 2" xfId="30" xr:uid="{00000000-0005-0000-0000-000011000000}"/>
    <cellStyle name="Normal 3 2 4" xfId="26" xr:uid="{00000000-0005-0000-0000-000012000000}"/>
    <cellStyle name="Normal 3 3" xfId="5" xr:uid="{00000000-0005-0000-0000-000013000000}"/>
    <cellStyle name="Normal 3 3 2" xfId="27" xr:uid="{00000000-0005-0000-0000-000014000000}"/>
    <cellStyle name="Normal 3 4" xfId="7" xr:uid="{00000000-0005-0000-0000-000015000000}"/>
    <cellStyle name="Normal 3 4 2" xfId="29" xr:uid="{00000000-0005-0000-0000-000016000000}"/>
    <cellStyle name="Normal 3 5" xfId="25" xr:uid="{00000000-0005-0000-0000-000017000000}"/>
    <cellStyle name="Normal 4" xfId="18" xr:uid="{00000000-0005-0000-0000-000018000000}"/>
    <cellStyle name="Normal 4 2" xfId="37" xr:uid="{00000000-0005-0000-0000-000019000000}"/>
    <cellStyle name="Normal 5" xfId="19" xr:uid="{00000000-0005-0000-0000-00001A000000}"/>
    <cellStyle name="Normal 5 2" xfId="38" xr:uid="{00000000-0005-0000-0000-00001B000000}"/>
    <cellStyle name="Normal 6" xfId="20" xr:uid="{00000000-0005-0000-0000-00001C000000}"/>
    <cellStyle name="Normal 6 2" xfId="39" xr:uid="{00000000-0005-0000-0000-00001D000000}"/>
    <cellStyle name="Normal 7" xfId="1" xr:uid="{00000000-0005-0000-0000-00001E000000}"/>
    <cellStyle name="Normal 8" xfId="21" xr:uid="{00000000-0005-0000-0000-00001F000000}"/>
    <cellStyle name="Normal 8 2" xfId="23" xr:uid="{00000000-0005-0000-0000-000020000000}"/>
    <cellStyle name="Normal 8 3" xfId="40" xr:uid="{00000000-0005-0000-0000-000021000000}"/>
    <cellStyle name="Porcentagem 2" xfId="16" xr:uid="{00000000-0005-0000-0000-000022000000}"/>
    <cellStyle name="Porcentagem 3" xfId="11" xr:uid="{00000000-0005-0000-0000-000023000000}"/>
    <cellStyle name="Porcentagem 3 2" xfId="33" xr:uid="{00000000-0005-0000-0000-000024000000}"/>
    <cellStyle name="Separador de milhares_Plan2" xfId="24" xr:uid="{00000000-0005-0000-0000-000025000000}"/>
    <cellStyle name="Vírgula 2" xfId="17" xr:uid="{00000000-0005-0000-0000-000026000000}"/>
    <cellStyle name="Vírgula 3" xfId="9" xr:uid="{00000000-0005-0000-0000-000027000000}"/>
    <cellStyle name="Vírgula 3 2" xfId="31" xr:uid="{00000000-0005-0000-0000-000028000000}"/>
  </cellStyles>
  <dxfs count="0"/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reams.org.br/art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2"/>
  <sheetViews>
    <sheetView tabSelected="1" zoomScaleNormal="100" workbookViewId="0">
      <pane ySplit="3" topLeftCell="A4" activePane="bottomLeft" state="frozen"/>
      <selection pane="bottomLeft" activeCell="G13" sqref="G13"/>
    </sheetView>
  </sheetViews>
  <sheetFormatPr defaultColWidth="9.296875" defaultRowHeight="13" x14ac:dyDescent="0.3"/>
  <cols>
    <col min="1" max="1" width="11.796875" style="4" customWidth="1"/>
    <col min="2" max="2" width="62.296875" style="4" customWidth="1"/>
    <col min="3" max="3" width="6.5" style="4" customWidth="1"/>
    <col min="4" max="4" width="7.19921875" style="137" customWidth="1"/>
    <col min="5" max="5" width="16" style="4" customWidth="1"/>
    <col min="6" max="6" width="15.296875" style="4" customWidth="1"/>
    <col min="7" max="7" width="14.796875" style="4" customWidth="1"/>
    <col min="8" max="8" width="14.5" style="4" customWidth="1"/>
    <col min="9" max="9" width="13" style="4" customWidth="1"/>
    <col min="10" max="10" width="9.296875" style="4"/>
    <col min="11" max="11" width="12.19921875" style="4" bestFit="1" customWidth="1"/>
    <col min="12" max="12" width="9.296875" style="4"/>
    <col min="13" max="13" width="12.296875" style="4" customWidth="1"/>
    <col min="14" max="14" width="13.296875" style="4" bestFit="1" customWidth="1"/>
    <col min="15" max="16384" width="9.296875" style="4"/>
  </cols>
  <sheetData>
    <row r="1" spans="1:14" ht="28" customHeight="1" x14ac:dyDescent="0.3">
      <c r="A1" s="166" t="s">
        <v>0</v>
      </c>
      <c r="B1" s="167"/>
      <c r="C1" s="167"/>
      <c r="D1" s="167"/>
      <c r="E1" s="167"/>
      <c r="F1" s="167"/>
      <c r="G1" s="167"/>
      <c r="H1" s="167"/>
      <c r="I1" s="168"/>
    </row>
    <row r="2" spans="1:14" ht="21" customHeight="1" x14ac:dyDescent="0.3">
      <c r="A2" s="169" t="s">
        <v>30</v>
      </c>
      <c r="B2" s="170"/>
      <c r="C2" s="170"/>
      <c r="D2" s="170"/>
      <c r="E2" s="170"/>
      <c r="F2" s="170"/>
      <c r="G2" s="170"/>
      <c r="H2" s="170"/>
      <c r="I2" s="171"/>
    </row>
    <row r="3" spans="1:14" ht="43.5" customHeight="1" x14ac:dyDescent="0.3">
      <c r="A3" s="5" t="s">
        <v>8</v>
      </c>
      <c r="B3" s="5" t="s">
        <v>9</v>
      </c>
      <c r="C3" s="5" t="s">
        <v>7</v>
      </c>
      <c r="D3" s="129" t="s">
        <v>10</v>
      </c>
      <c r="E3" s="6" t="s">
        <v>14</v>
      </c>
      <c r="F3" s="5" t="s">
        <v>11</v>
      </c>
      <c r="G3" s="7" t="s">
        <v>15</v>
      </c>
      <c r="H3" s="5" t="s">
        <v>12</v>
      </c>
      <c r="I3" s="5" t="s">
        <v>13</v>
      </c>
    </row>
    <row r="4" spans="1:14" ht="18" x14ac:dyDescent="0.3">
      <c r="A4" s="8">
        <v>1</v>
      </c>
      <c r="B4" s="9" t="s">
        <v>16</v>
      </c>
      <c r="C4" s="10"/>
      <c r="D4" s="130"/>
      <c r="E4" s="12"/>
      <c r="F4" s="12"/>
      <c r="G4" s="12"/>
      <c r="H4" s="11"/>
      <c r="I4" s="11"/>
    </row>
    <row r="5" spans="1:14" x14ac:dyDescent="0.3">
      <c r="A5" s="29" t="s">
        <v>5</v>
      </c>
      <c r="B5" s="75" t="s">
        <v>140</v>
      </c>
      <c r="C5" s="76" t="s">
        <v>3</v>
      </c>
      <c r="D5" s="131">
        <v>1</v>
      </c>
      <c r="E5" s="77">
        <v>233.94</v>
      </c>
      <c r="F5" s="77">
        <f>E5*D5</f>
        <v>233.94</v>
      </c>
      <c r="G5" s="77">
        <f>F5*1.2601</f>
        <v>294.78779400000002</v>
      </c>
      <c r="H5" s="78" t="s">
        <v>4</v>
      </c>
      <c r="I5" s="76" t="s">
        <v>141</v>
      </c>
      <c r="K5" s="13"/>
      <c r="L5" s="13"/>
      <c r="M5" s="13"/>
      <c r="N5" s="13"/>
    </row>
    <row r="6" spans="1:14" s="28" customFormat="1" ht="36.75" customHeight="1" x14ac:dyDescent="0.3">
      <c r="A6" s="29" t="s">
        <v>6</v>
      </c>
      <c r="B6" s="142" t="s">
        <v>121</v>
      </c>
      <c r="C6" s="140" t="s">
        <v>1</v>
      </c>
      <c r="D6" s="132">
        <v>4</v>
      </c>
      <c r="E6" s="80">
        <v>19.3</v>
      </c>
      <c r="F6" s="77">
        <f>E6*D6</f>
        <v>77.2</v>
      </c>
      <c r="G6" s="77">
        <f>F6*1.2601</f>
        <v>97.279719999999998</v>
      </c>
      <c r="H6" s="81">
        <v>88264</v>
      </c>
      <c r="I6" s="76" t="s">
        <v>17</v>
      </c>
      <c r="K6" s="13"/>
      <c r="L6" s="13"/>
      <c r="M6" s="13"/>
      <c r="N6" s="13"/>
    </row>
    <row r="7" spans="1:14" s="28" customFormat="1" ht="30.75" customHeight="1" x14ac:dyDescent="0.3">
      <c r="A7" s="29" t="s">
        <v>120</v>
      </c>
      <c r="B7" s="142" t="s">
        <v>124</v>
      </c>
      <c r="C7" s="140" t="s">
        <v>1</v>
      </c>
      <c r="D7" s="132">
        <v>4</v>
      </c>
      <c r="E7" s="80">
        <v>14.13</v>
      </c>
      <c r="F7" s="77">
        <f>E7*D7</f>
        <v>56.52</v>
      </c>
      <c r="G7" s="77">
        <f>F7*1.2601</f>
        <v>71.220852000000008</v>
      </c>
      <c r="H7" s="81">
        <v>88316</v>
      </c>
      <c r="I7" s="76" t="s">
        <v>17</v>
      </c>
      <c r="K7" s="13"/>
      <c r="L7" s="13"/>
      <c r="M7" s="13"/>
      <c r="N7" s="13"/>
    </row>
    <row r="8" spans="1:14" ht="50.25" customHeight="1" x14ac:dyDescent="0.3">
      <c r="A8" s="29" t="s">
        <v>123</v>
      </c>
      <c r="B8" s="141" t="s">
        <v>122</v>
      </c>
      <c r="C8" s="79" t="s">
        <v>1</v>
      </c>
      <c r="D8" s="132">
        <v>8</v>
      </c>
      <c r="E8" s="80">
        <v>78.16</v>
      </c>
      <c r="F8" s="80">
        <f>E8*D8</f>
        <v>625.28</v>
      </c>
      <c r="G8" s="80">
        <f>F8*1.2601</f>
        <v>787.91532799999993</v>
      </c>
      <c r="H8" s="81">
        <v>91677</v>
      </c>
      <c r="I8" s="76" t="s">
        <v>17</v>
      </c>
      <c r="K8" s="13"/>
      <c r="L8" s="13"/>
      <c r="M8" s="13"/>
      <c r="N8" s="13"/>
    </row>
    <row r="9" spans="1:14" ht="18" customHeight="1" x14ac:dyDescent="0.3">
      <c r="A9" s="172" t="s">
        <v>28</v>
      </c>
      <c r="B9" s="173"/>
      <c r="C9" s="173"/>
      <c r="D9" s="174"/>
      <c r="E9" s="18" t="s">
        <v>2</v>
      </c>
      <c r="F9" s="25">
        <f>SUM(F5:F8)</f>
        <v>992.93999999999994</v>
      </c>
      <c r="G9" s="119">
        <f>SUM(G5:G8)</f>
        <v>1251.2036939999998</v>
      </c>
      <c r="H9" s="175"/>
      <c r="I9" s="176"/>
      <c r="K9" s="13"/>
      <c r="L9" s="13"/>
      <c r="M9" s="13"/>
      <c r="N9" s="13"/>
    </row>
    <row r="10" spans="1:14" s="22" customFormat="1" x14ac:dyDescent="0.3">
      <c r="A10" s="19"/>
      <c r="B10" s="19"/>
      <c r="C10" s="19"/>
      <c r="D10" s="133"/>
      <c r="E10" s="23"/>
      <c r="F10" s="24"/>
      <c r="G10" s="24"/>
      <c r="H10" s="14"/>
      <c r="I10" s="14"/>
      <c r="K10" s="13"/>
      <c r="L10" s="13"/>
      <c r="M10" s="13"/>
      <c r="N10" s="13"/>
    </row>
    <row r="11" spans="1:14" x14ac:dyDescent="0.3">
      <c r="A11" s="19"/>
      <c r="B11" s="19"/>
      <c r="C11" s="19"/>
      <c r="D11" s="133"/>
      <c r="E11" s="15"/>
      <c r="F11" s="16"/>
      <c r="G11" s="16"/>
      <c r="H11" s="14"/>
      <c r="I11" s="14"/>
      <c r="K11" s="21"/>
    </row>
    <row r="12" spans="1:14" s="28" customFormat="1" ht="14.5" x14ac:dyDescent="0.3">
      <c r="A12" s="20">
        <v>2</v>
      </c>
      <c r="B12" s="17" t="s">
        <v>139</v>
      </c>
      <c r="C12" s="1"/>
      <c r="D12" s="134"/>
      <c r="E12" s="2"/>
      <c r="F12" s="3"/>
      <c r="G12" s="3"/>
      <c r="H12" s="1"/>
      <c r="I12" s="1"/>
      <c r="J12"/>
      <c r="K12" s="21"/>
    </row>
    <row r="13" spans="1:14" s="28" customFormat="1" ht="58.5" customHeight="1" x14ac:dyDescent="0.3">
      <c r="A13" s="69" t="s">
        <v>19</v>
      </c>
      <c r="B13" s="70" t="s">
        <v>119</v>
      </c>
      <c r="C13" s="71" t="s">
        <v>29</v>
      </c>
      <c r="D13" s="135">
        <v>1</v>
      </c>
      <c r="E13" s="72">
        <v>17989.5</v>
      </c>
      <c r="F13" s="73">
        <f>D13*E13</f>
        <v>17989.5</v>
      </c>
      <c r="G13" s="73">
        <f>F13*1.2601</f>
        <v>22668.568950000001</v>
      </c>
      <c r="H13" s="74" t="s">
        <v>125</v>
      </c>
      <c r="I13" s="74" t="s">
        <v>17</v>
      </c>
      <c r="J13" s="27"/>
    </row>
    <row r="14" spans="1:14" s="28" customFormat="1" ht="25.5" customHeight="1" x14ac:dyDescent="0.3">
      <c r="A14" s="69"/>
      <c r="B14" s="70"/>
      <c r="C14" s="71"/>
      <c r="D14" s="135"/>
      <c r="E14" s="72"/>
      <c r="F14" s="73"/>
      <c r="G14" s="73"/>
      <c r="H14" s="83"/>
      <c r="I14" s="83"/>
      <c r="J14" s="27"/>
    </row>
    <row r="15" spans="1:14" s="28" customFormat="1" ht="39" customHeight="1" x14ac:dyDescent="0.3">
      <c r="A15" s="120">
        <v>3</v>
      </c>
      <c r="B15" s="121" t="s">
        <v>2</v>
      </c>
      <c r="C15" s="122"/>
      <c r="D15" s="136"/>
      <c r="E15" s="123"/>
      <c r="F15" s="124"/>
      <c r="G15" s="125">
        <f>SUM(G9:G13)</f>
        <v>23919.772644000001</v>
      </c>
      <c r="H15" s="126"/>
      <c r="I15" s="127"/>
      <c r="J15" s="27"/>
    </row>
    <row r="16" spans="1:14" s="22" customFormat="1" x14ac:dyDescent="0.3">
      <c r="D16" s="137"/>
      <c r="J16" s="4"/>
      <c r="K16" s="4"/>
      <c r="L16" s="4"/>
      <c r="M16" s="4"/>
    </row>
    <row r="17" spans="1:13" s="22" customFormat="1" x14ac:dyDescent="0.3">
      <c r="A17" s="34"/>
      <c r="B17" s="35"/>
      <c r="C17" s="35"/>
      <c r="D17" s="138"/>
      <c r="E17" s="32"/>
      <c r="F17" s="33"/>
      <c r="G17" s="33"/>
      <c r="H17" s="30"/>
      <c r="I17" s="31"/>
      <c r="J17" s="4"/>
      <c r="K17" s="4"/>
    </row>
    <row r="18" spans="1:13" s="28" customFormat="1" x14ac:dyDescent="0.3">
      <c r="A18" s="34"/>
      <c r="B18" s="128" t="s">
        <v>117</v>
      </c>
      <c r="C18" s="35"/>
      <c r="D18" s="138"/>
      <c r="E18" s="32"/>
      <c r="F18" s="33"/>
      <c r="G18" s="33"/>
      <c r="H18" s="30"/>
      <c r="I18" s="31"/>
      <c r="J18" s="4"/>
      <c r="K18" s="4"/>
    </row>
    <row r="19" spans="1:13" s="28" customFormat="1" x14ac:dyDescent="0.3">
      <c r="A19" s="34"/>
      <c r="B19" s="82" t="s">
        <v>118</v>
      </c>
      <c r="C19" s="35"/>
      <c r="D19" s="138"/>
      <c r="E19" s="32"/>
      <c r="F19" s="33"/>
      <c r="G19" s="33"/>
      <c r="H19" s="30"/>
      <c r="I19" s="31"/>
      <c r="J19" s="4"/>
      <c r="K19" s="4"/>
    </row>
    <row r="20" spans="1:13" s="28" customFormat="1" x14ac:dyDescent="0.3">
      <c r="A20" s="34"/>
      <c r="B20" s="35"/>
      <c r="C20" s="35"/>
      <c r="D20" s="138"/>
      <c r="E20" s="32"/>
      <c r="F20" s="33"/>
      <c r="G20" s="33"/>
      <c r="H20" s="30"/>
      <c r="I20" s="31"/>
      <c r="J20" s="4"/>
      <c r="K20" s="4"/>
    </row>
    <row r="21" spans="1:13" s="28" customFormat="1" x14ac:dyDescent="0.3">
      <c r="A21" s="34"/>
      <c r="B21" s="35"/>
      <c r="C21" s="35"/>
      <c r="D21" s="138"/>
      <c r="E21" s="32"/>
      <c r="F21" s="33"/>
      <c r="G21" s="33"/>
      <c r="H21" s="30"/>
      <c r="I21" s="31"/>
      <c r="J21" s="4"/>
      <c r="K21" s="4"/>
    </row>
    <row r="22" spans="1:13" s="28" customFormat="1" ht="12.75" customHeight="1" x14ac:dyDescent="0.3">
      <c r="A22" s="34"/>
      <c r="B22" s="35"/>
      <c r="C22" s="35"/>
      <c r="D22" s="138"/>
      <c r="E22" s="32"/>
      <c r="F22" s="33"/>
      <c r="G22" s="33"/>
      <c r="H22" s="30"/>
      <c r="I22" s="31"/>
      <c r="J22" s="4"/>
      <c r="K22" s="4"/>
    </row>
    <row r="23" spans="1:13" s="28" customFormat="1" x14ac:dyDescent="0.3">
      <c r="A23" s="34"/>
      <c r="B23" s="35"/>
      <c r="C23" s="35"/>
      <c r="D23" s="138"/>
      <c r="E23" s="32"/>
      <c r="F23" s="33"/>
      <c r="G23" s="33"/>
      <c r="H23" s="30"/>
      <c r="I23" s="31"/>
      <c r="J23" s="4"/>
      <c r="K23" s="4"/>
    </row>
    <row r="24" spans="1:13" s="22" customFormat="1" ht="36.75" customHeight="1" x14ac:dyDescent="0.3">
      <c r="A24" s="34"/>
      <c r="B24" s="35"/>
      <c r="C24" s="35"/>
      <c r="D24" s="138"/>
      <c r="E24" s="32"/>
      <c r="F24" s="33"/>
      <c r="G24" s="33"/>
      <c r="H24" s="30"/>
      <c r="I24" s="31"/>
      <c r="J24" s="4"/>
      <c r="K24" s="4"/>
    </row>
    <row r="25" spans="1:13" s="22" customFormat="1" x14ac:dyDescent="0.3">
      <c r="A25" s="34"/>
      <c r="B25" s="35"/>
      <c r="C25" s="35"/>
      <c r="D25" s="138"/>
      <c r="E25" s="32"/>
      <c r="F25" s="33"/>
      <c r="G25" s="33"/>
      <c r="H25" s="30"/>
      <c r="I25" s="31"/>
      <c r="J25" s="4"/>
      <c r="K25" s="4"/>
      <c r="L25" s="28"/>
      <c r="M25" s="28"/>
    </row>
    <row r="26" spans="1:13" s="28" customFormat="1" x14ac:dyDescent="0.3">
      <c r="A26" s="34"/>
      <c r="B26" s="35"/>
      <c r="C26" s="35"/>
      <c r="D26" s="138"/>
      <c r="E26" s="32"/>
      <c r="F26" s="33"/>
      <c r="G26" s="33"/>
      <c r="H26" s="30"/>
      <c r="I26" s="31"/>
      <c r="J26" s="4"/>
      <c r="K26" s="4"/>
    </row>
    <row r="27" spans="1:13" x14ac:dyDescent="0.3">
      <c r="A27" s="34"/>
      <c r="B27" s="35"/>
      <c r="C27" s="35"/>
      <c r="D27" s="138"/>
      <c r="E27" s="32"/>
      <c r="F27" s="33"/>
      <c r="G27" s="33"/>
      <c r="H27" s="30"/>
      <c r="I27" s="31"/>
      <c r="L27" s="26"/>
      <c r="M27" s="26"/>
    </row>
    <row r="28" spans="1:13" s="28" customFormat="1" ht="12.75" customHeight="1" x14ac:dyDescent="0.3">
      <c r="A28" s="34"/>
      <c r="B28" s="35"/>
      <c r="C28" s="35"/>
      <c r="D28" s="138"/>
      <c r="E28" s="32"/>
      <c r="F28" s="33"/>
      <c r="G28" s="33"/>
      <c r="H28" s="30"/>
      <c r="I28" s="31"/>
      <c r="J28" s="4"/>
      <c r="K28" s="4"/>
      <c r="L28" s="26"/>
      <c r="M28" s="26"/>
    </row>
    <row r="29" spans="1:13" s="28" customFormat="1" x14ac:dyDescent="0.3">
      <c r="A29" s="34"/>
      <c r="B29" s="35"/>
      <c r="C29" s="35"/>
      <c r="D29" s="138"/>
      <c r="E29" s="32"/>
      <c r="F29" s="33"/>
      <c r="G29" s="33"/>
      <c r="H29" s="30"/>
      <c r="I29" s="31"/>
      <c r="J29" s="4"/>
      <c r="L29" s="26"/>
      <c r="M29" s="26"/>
    </row>
    <row r="30" spans="1:13" s="28" customFormat="1" x14ac:dyDescent="0.3">
      <c r="A30" s="34"/>
      <c r="B30" s="35"/>
      <c r="C30" s="35"/>
      <c r="D30" s="138"/>
      <c r="E30" s="32"/>
      <c r="F30" s="33"/>
      <c r="G30" s="33"/>
      <c r="H30" s="30"/>
      <c r="I30" s="31"/>
      <c r="J30" s="4"/>
      <c r="K30" s="4"/>
      <c r="L30" s="26"/>
      <c r="M30" s="26"/>
    </row>
    <row r="31" spans="1:13" s="28" customFormat="1" x14ac:dyDescent="0.3">
      <c r="A31" s="34"/>
      <c r="B31" s="35"/>
      <c r="C31" s="35"/>
      <c r="D31" s="138"/>
      <c r="E31" s="32"/>
      <c r="F31" s="33"/>
      <c r="G31" s="33"/>
      <c r="H31" s="30"/>
      <c r="I31" s="31"/>
      <c r="J31" s="4"/>
      <c r="K31" s="4"/>
      <c r="L31" s="26"/>
      <c r="M31" s="26"/>
    </row>
    <row r="32" spans="1:13" s="28" customFormat="1" ht="12.75" customHeight="1" x14ac:dyDescent="0.3">
      <c r="A32" s="34"/>
      <c r="B32" s="35"/>
      <c r="C32" s="35"/>
      <c r="D32" s="138"/>
      <c r="E32" s="32"/>
      <c r="F32" s="33"/>
      <c r="G32" s="33"/>
      <c r="H32" s="30"/>
      <c r="I32" s="31"/>
      <c r="J32" s="4"/>
      <c r="K32" s="4"/>
      <c r="L32" s="26"/>
      <c r="M32" s="26"/>
    </row>
    <row r="33" spans="1:13" s="28" customFormat="1" ht="12.75" customHeight="1" x14ac:dyDescent="0.3">
      <c r="A33" s="34"/>
      <c r="B33" s="35"/>
      <c r="C33" s="35"/>
      <c r="D33" s="138"/>
      <c r="E33" s="32"/>
      <c r="F33" s="33"/>
      <c r="G33" s="33"/>
      <c r="H33" s="30"/>
      <c r="I33" s="31"/>
      <c r="J33" s="4"/>
      <c r="K33" s="4"/>
      <c r="L33" s="26"/>
      <c r="M33" s="26"/>
    </row>
    <row r="34" spans="1:13" s="28" customFormat="1" x14ac:dyDescent="0.3">
      <c r="A34" s="34"/>
      <c r="B34" s="35"/>
      <c r="C34" s="35"/>
      <c r="D34" s="138"/>
      <c r="E34" s="32"/>
      <c r="F34" s="33"/>
      <c r="G34" s="33"/>
      <c r="H34" s="30"/>
      <c r="I34" s="31"/>
      <c r="J34" s="4"/>
      <c r="K34" s="4"/>
      <c r="L34" s="26"/>
      <c r="M34" s="26"/>
    </row>
    <row r="35" spans="1:13" s="28" customFormat="1" x14ac:dyDescent="0.3">
      <c r="A35" s="34"/>
      <c r="B35" s="35"/>
      <c r="C35" s="35"/>
      <c r="D35" s="138"/>
      <c r="E35" s="32"/>
      <c r="F35" s="33"/>
      <c r="G35" s="33"/>
      <c r="H35" s="30"/>
      <c r="I35" s="31"/>
      <c r="J35" s="4"/>
      <c r="K35" s="4"/>
      <c r="L35" s="26"/>
      <c r="M35" s="26"/>
    </row>
    <row r="36" spans="1:13" s="28" customFormat="1" ht="35.25" customHeight="1" x14ac:dyDescent="0.3">
      <c r="A36" s="34"/>
      <c r="B36" s="35"/>
      <c r="C36" s="35"/>
      <c r="D36" s="138"/>
      <c r="E36" s="32"/>
      <c r="F36" s="33"/>
      <c r="G36" s="33"/>
      <c r="H36" s="30"/>
      <c r="I36" s="31"/>
      <c r="J36" s="4"/>
      <c r="K36" s="4"/>
      <c r="L36" s="26"/>
      <c r="M36" s="26"/>
    </row>
    <row r="37" spans="1:13" s="28" customFormat="1" x14ac:dyDescent="0.3">
      <c r="A37" s="34"/>
      <c r="B37" s="35"/>
      <c r="C37" s="35"/>
      <c r="D37" s="138"/>
      <c r="E37" s="32"/>
      <c r="F37" s="33"/>
      <c r="G37" s="33"/>
      <c r="H37" s="30"/>
      <c r="I37" s="31"/>
      <c r="J37" s="4"/>
      <c r="K37" s="4"/>
      <c r="L37" s="26"/>
      <c r="M37" s="26"/>
    </row>
    <row r="38" spans="1:13" s="28" customFormat="1" x14ac:dyDescent="0.3">
      <c r="A38" s="34"/>
      <c r="B38" s="35"/>
      <c r="C38" s="35"/>
      <c r="D38" s="138"/>
      <c r="E38" s="32"/>
      <c r="F38" s="33"/>
      <c r="G38" s="33"/>
      <c r="H38" s="30"/>
      <c r="I38" s="31"/>
      <c r="J38" s="4"/>
      <c r="K38" s="4"/>
      <c r="L38" s="26"/>
      <c r="M38" s="26"/>
    </row>
    <row r="39" spans="1:13" s="28" customFormat="1" x14ac:dyDescent="0.3">
      <c r="A39" s="34"/>
      <c r="B39" s="35"/>
      <c r="C39" s="35"/>
      <c r="D39" s="138"/>
      <c r="E39" s="32"/>
      <c r="F39" s="33"/>
      <c r="G39" s="33"/>
      <c r="H39" s="30"/>
      <c r="I39" s="31"/>
      <c r="J39" s="4"/>
      <c r="L39" s="26"/>
      <c r="M39" s="36"/>
    </row>
    <row r="40" spans="1:13" ht="12.75" customHeight="1" x14ac:dyDescent="0.3">
      <c r="A40" s="34"/>
      <c r="B40" s="35"/>
      <c r="C40" s="35"/>
      <c r="D40" s="138"/>
      <c r="E40" s="32"/>
      <c r="F40" s="33"/>
      <c r="G40" s="33"/>
      <c r="H40" s="30"/>
      <c r="I40" s="31"/>
      <c r="K40" s="28"/>
    </row>
    <row r="41" spans="1:13" x14ac:dyDescent="0.3">
      <c r="A41" s="34"/>
      <c r="B41" s="35"/>
      <c r="C41" s="35"/>
      <c r="D41" s="138"/>
      <c r="E41" s="32"/>
      <c r="F41" s="33"/>
      <c r="G41" s="33"/>
      <c r="H41" s="30"/>
      <c r="I41" s="31"/>
      <c r="K41" s="28"/>
    </row>
    <row r="42" spans="1:13" x14ac:dyDescent="0.3">
      <c r="A42" s="34"/>
      <c r="B42" s="35"/>
      <c r="C42" s="35"/>
      <c r="D42" s="138"/>
      <c r="E42" s="32"/>
      <c r="F42" s="33"/>
      <c r="G42" s="33"/>
      <c r="H42" s="30"/>
      <c r="I42" s="31"/>
    </row>
    <row r="43" spans="1:13" s="28" customFormat="1" x14ac:dyDescent="0.3">
      <c r="A43" s="34"/>
      <c r="B43" s="35"/>
      <c r="C43" s="35"/>
      <c r="D43" s="138"/>
      <c r="E43" s="32"/>
      <c r="F43" s="33"/>
      <c r="G43" s="33"/>
      <c r="H43" s="30"/>
      <c r="I43" s="31"/>
      <c r="J43" s="4"/>
      <c r="K43" s="4"/>
    </row>
    <row r="44" spans="1:13" s="28" customFormat="1" ht="12.75" customHeight="1" x14ac:dyDescent="0.3">
      <c r="A44" s="34"/>
      <c r="B44" s="35"/>
      <c r="C44" s="35"/>
      <c r="D44" s="138"/>
      <c r="E44" s="32"/>
      <c r="F44" s="33"/>
      <c r="G44" s="33"/>
      <c r="H44" s="30"/>
      <c r="I44" s="31"/>
      <c r="J44" s="4"/>
      <c r="K44" s="4"/>
    </row>
    <row r="45" spans="1:13" x14ac:dyDescent="0.3">
      <c r="A45" s="34"/>
      <c r="B45" s="35"/>
      <c r="C45" s="35"/>
      <c r="D45" s="138"/>
      <c r="E45" s="32"/>
      <c r="F45" s="33"/>
      <c r="G45" s="33"/>
      <c r="H45" s="30"/>
      <c r="I45" s="31"/>
    </row>
    <row r="46" spans="1:13" x14ac:dyDescent="0.3">
      <c r="A46" s="34"/>
      <c r="B46" s="35"/>
      <c r="C46" s="35"/>
      <c r="D46" s="138"/>
      <c r="E46" s="32"/>
      <c r="F46" s="33"/>
      <c r="G46" s="33"/>
      <c r="H46" s="30"/>
      <c r="I46" s="31"/>
    </row>
    <row r="47" spans="1:13" x14ac:dyDescent="0.3">
      <c r="A47" s="34"/>
      <c r="B47" s="35"/>
      <c r="C47" s="35"/>
      <c r="D47" s="138"/>
      <c r="E47" s="32"/>
      <c r="F47" s="33"/>
      <c r="G47" s="33"/>
      <c r="H47" s="30"/>
      <c r="I47" s="31"/>
    </row>
    <row r="48" spans="1:13" x14ac:dyDescent="0.3">
      <c r="A48" s="34"/>
      <c r="B48" s="35"/>
      <c r="C48" s="35"/>
      <c r="D48" s="138"/>
      <c r="E48" s="32"/>
      <c r="F48" s="33"/>
      <c r="G48" s="33"/>
      <c r="H48" s="30"/>
      <c r="I48" s="31"/>
    </row>
    <row r="49" spans="1:11" ht="14.25" customHeight="1" x14ac:dyDescent="0.3">
      <c r="A49" s="34"/>
      <c r="B49" s="35"/>
      <c r="C49" s="35"/>
      <c r="D49" s="138"/>
      <c r="E49" s="32"/>
      <c r="F49" s="33"/>
      <c r="G49" s="33"/>
      <c r="H49" s="30"/>
      <c r="I49" s="31"/>
    </row>
    <row r="50" spans="1:11" x14ac:dyDescent="0.3">
      <c r="A50" s="34"/>
      <c r="B50" s="35"/>
      <c r="C50" s="35"/>
      <c r="D50" s="138"/>
      <c r="E50" s="32"/>
      <c r="F50" s="33"/>
      <c r="G50" s="33"/>
      <c r="H50" s="30"/>
      <c r="I50" s="31"/>
    </row>
    <row r="51" spans="1:11" x14ac:dyDescent="0.3">
      <c r="A51" s="34"/>
      <c r="B51" s="35"/>
      <c r="C51" s="35"/>
      <c r="D51" s="138"/>
      <c r="E51" s="32"/>
      <c r="F51" s="33"/>
      <c r="G51" s="33"/>
      <c r="H51" s="30"/>
      <c r="I51" s="31"/>
    </row>
    <row r="52" spans="1:11" x14ac:dyDescent="0.3">
      <c r="A52" s="34"/>
      <c r="B52" s="35"/>
      <c r="C52" s="35"/>
      <c r="D52" s="138"/>
      <c r="E52" s="32"/>
      <c r="F52" s="33"/>
      <c r="G52" s="33"/>
      <c r="H52" s="30"/>
      <c r="I52" s="31"/>
    </row>
    <row r="53" spans="1:11" x14ac:dyDescent="0.3">
      <c r="A53" s="34"/>
      <c r="B53" s="35"/>
      <c r="C53" s="35"/>
      <c r="D53" s="138"/>
      <c r="E53" s="32"/>
      <c r="F53" s="33"/>
      <c r="G53" s="33"/>
      <c r="H53" s="30"/>
      <c r="I53" s="31"/>
    </row>
    <row r="54" spans="1:11" x14ac:dyDescent="0.3">
      <c r="A54" s="34"/>
      <c r="B54" s="35"/>
      <c r="C54" s="35"/>
      <c r="D54" s="138"/>
      <c r="E54" s="32"/>
      <c r="F54" s="33"/>
      <c r="G54" s="33"/>
      <c r="H54" s="30"/>
      <c r="I54" s="31"/>
    </row>
    <row r="55" spans="1:11" x14ac:dyDescent="0.3">
      <c r="A55" s="34"/>
      <c r="B55" s="35"/>
      <c r="C55" s="35"/>
      <c r="D55" s="138"/>
      <c r="E55" s="32"/>
      <c r="F55" s="33"/>
      <c r="G55" s="33"/>
      <c r="H55" s="30"/>
      <c r="I55" s="31"/>
      <c r="K55" s="28"/>
    </row>
    <row r="56" spans="1:11" x14ac:dyDescent="0.3">
      <c r="A56" s="34"/>
      <c r="B56" s="35"/>
      <c r="C56" s="35"/>
      <c r="D56" s="138"/>
      <c r="E56" s="32"/>
      <c r="F56" s="33"/>
      <c r="G56" s="33"/>
      <c r="H56" s="35"/>
      <c r="I56" s="35"/>
      <c r="K56" s="28"/>
    </row>
    <row r="57" spans="1:11" x14ac:dyDescent="0.3">
      <c r="A57" s="35"/>
      <c r="B57" s="35"/>
      <c r="C57" s="35"/>
      <c r="D57" s="139"/>
      <c r="E57" s="35"/>
      <c r="F57" s="35"/>
      <c r="G57" s="35"/>
      <c r="H57" s="35"/>
      <c r="I57" s="35"/>
      <c r="K57" s="28"/>
    </row>
    <row r="58" spans="1:11" s="28" customFormat="1" x14ac:dyDescent="0.3">
      <c r="A58" s="35"/>
      <c r="B58" s="35"/>
      <c r="C58" s="35"/>
      <c r="D58" s="139"/>
      <c r="E58" s="35"/>
      <c r="F58" s="35"/>
      <c r="G58" s="35"/>
      <c r="H58" s="35"/>
      <c r="I58" s="35"/>
      <c r="J58" s="4"/>
    </row>
    <row r="59" spans="1:11" s="28" customFormat="1" x14ac:dyDescent="0.3">
      <c r="A59" s="35"/>
      <c r="B59" s="35"/>
      <c r="C59" s="35"/>
      <c r="D59" s="139"/>
      <c r="E59" s="35"/>
      <c r="F59" s="35"/>
      <c r="G59" s="35"/>
      <c r="H59" s="35"/>
      <c r="I59" s="35"/>
      <c r="J59" s="4"/>
    </row>
    <row r="60" spans="1:11" x14ac:dyDescent="0.3">
      <c r="A60" s="35"/>
      <c r="B60" s="35"/>
      <c r="C60" s="35"/>
      <c r="D60" s="139"/>
      <c r="E60" s="35"/>
      <c r="F60" s="35"/>
      <c r="G60" s="35"/>
      <c r="H60" s="35"/>
      <c r="I60" s="35"/>
    </row>
    <row r="61" spans="1:11" x14ac:dyDescent="0.3">
      <c r="A61" s="35"/>
      <c r="B61" s="35"/>
      <c r="C61" s="35"/>
      <c r="D61" s="139"/>
      <c r="E61" s="35"/>
      <c r="F61" s="35"/>
      <c r="G61" s="35"/>
      <c r="H61" s="35"/>
      <c r="I61" s="35"/>
    </row>
    <row r="62" spans="1:11" s="28" customFormat="1" x14ac:dyDescent="0.3">
      <c r="A62" s="35"/>
      <c r="B62" s="35"/>
      <c r="C62" s="35"/>
      <c r="D62" s="139"/>
      <c r="E62" s="35"/>
      <c r="F62" s="35"/>
      <c r="G62" s="35"/>
      <c r="H62" s="35"/>
      <c r="I62" s="35"/>
      <c r="J62" s="4"/>
      <c r="K62" s="4"/>
    </row>
    <row r="63" spans="1:11" s="28" customFormat="1" x14ac:dyDescent="0.3">
      <c r="A63" s="35"/>
      <c r="B63" s="35"/>
      <c r="C63" s="35"/>
      <c r="D63" s="139"/>
      <c r="E63" s="35"/>
      <c r="F63" s="35"/>
      <c r="G63" s="35"/>
      <c r="H63" s="35"/>
      <c r="I63" s="35"/>
      <c r="J63" s="4"/>
    </row>
    <row r="64" spans="1:11" s="28" customFormat="1" ht="21" customHeight="1" x14ac:dyDescent="0.3">
      <c r="A64" s="35"/>
      <c r="B64" s="35"/>
      <c r="C64" s="35"/>
      <c r="D64" s="139"/>
      <c r="E64" s="35"/>
      <c r="F64" s="35"/>
      <c r="G64" s="35"/>
      <c r="H64" s="35"/>
      <c r="I64" s="35"/>
      <c r="J64" s="4"/>
    </row>
    <row r="65" spans="1:11" s="28" customFormat="1" ht="50.25" customHeight="1" x14ac:dyDescent="0.3">
      <c r="A65" s="35"/>
      <c r="B65" s="35"/>
      <c r="C65" s="35"/>
      <c r="D65" s="139"/>
      <c r="E65" s="35"/>
      <c r="F65" s="35"/>
      <c r="G65" s="35"/>
      <c r="H65" s="35"/>
      <c r="I65" s="35"/>
      <c r="J65" s="4"/>
      <c r="K65" s="4"/>
    </row>
    <row r="66" spans="1:11" x14ac:dyDescent="0.3">
      <c r="A66" s="35"/>
      <c r="B66" s="35"/>
      <c r="C66" s="35"/>
      <c r="D66" s="139"/>
      <c r="E66" s="35"/>
      <c r="F66" s="35"/>
      <c r="G66" s="35"/>
      <c r="H66" s="35"/>
      <c r="I66" s="35"/>
    </row>
    <row r="67" spans="1:11" s="28" customFormat="1" x14ac:dyDescent="0.3">
      <c r="A67" s="35"/>
      <c r="B67" s="35"/>
      <c r="C67" s="35"/>
      <c r="D67" s="139"/>
      <c r="E67" s="35"/>
      <c r="F67" s="35"/>
      <c r="G67" s="35"/>
      <c r="H67" s="35"/>
      <c r="I67" s="35"/>
      <c r="J67" s="4"/>
      <c r="K67" s="4"/>
    </row>
    <row r="68" spans="1:11" x14ac:dyDescent="0.3">
      <c r="A68" s="35"/>
      <c r="B68" s="35"/>
      <c r="C68" s="35"/>
      <c r="D68" s="139"/>
      <c r="E68" s="35"/>
      <c r="F68" s="35"/>
      <c r="G68" s="35"/>
      <c r="H68" s="35"/>
      <c r="I68" s="35"/>
      <c r="K68" s="28"/>
    </row>
    <row r="69" spans="1:11" ht="45.75" customHeight="1" x14ac:dyDescent="0.3">
      <c r="A69" s="35"/>
      <c r="B69" s="35"/>
      <c r="C69" s="35"/>
      <c r="D69" s="139"/>
      <c r="E69" s="35"/>
      <c r="F69" s="35"/>
      <c r="G69" s="35"/>
      <c r="H69" s="35"/>
      <c r="I69" s="35"/>
    </row>
    <row r="70" spans="1:11" x14ac:dyDescent="0.3">
      <c r="A70" s="35"/>
      <c r="B70" s="35"/>
      <c r="C70" s="35"/>
      <c r="D70" s="139"/>
      <c r="E70" s="35"/>
      <c r="F70" s="35"/>
      <c r="G70" s="35"/>
      <c r="H70" s="35"/>
      <c r="I70" s="35"/>
    </row>
    <row r="71" spans="1:11" x14ac:dyDescent="0.3">
      <c r="A71" s="35"/>
      <c r="B71" s="35"/>
      <c r="C71" s="35"/>
      <c r="D71" s="139"/>
      <c r="E71" s="35"/>
      <c r="F71" s="35"/>
      <c r="G71" s="35"/>
      <c r="H71" s="35"/>
      <c r="I71" s="35"/>
    </row>
    <row r="72" spans="1:11" ht="29.25" customHeight="1" x14ac:dyDescent="0.3">
      <c r="A72" s="35"/>
      <c r="B72" s="35"/>
      <c r="C72" s="35"/>
      <c r="D72" s="139"/>
      <c r="E72" s="35"/>
      <c r="F72" s="35"/>
      <c r="G72" s="35"/>
      <c r="H72" s="35"/>
      <c r="I72" s="35"/>
      <c r="K72" s="28"/>
    </row>
    <row r="73" spans="1:11" x14ac:dyDescent="0.3">
      <c r="A73" s="35"/>
      <c r="B73" s="35"/>
      <c r="C73" s="35"/>
      <c r="D73" s="139"/>
      <c r="E73" s="35"/>
      <c r="F73" s="35"/>
      <c r="G73" s="35"/>
      <c r="H73" s="35"/>
      <c r="I73" s="35"/>
    </row>
    <row r="74" spans="1:11" x14ac:dyDescent="0.3">
      <c r="A74" s="35"/>
      <c r="B74" s="35"/>
      <c r="C74" s="35"/>
      <c r="D74" s="139"/>
      <c r="E74" s="35"/>
      <c r="F74" s="35"/>
      <c r="G74" s="35"/>
      <c r="H74" s="35"/>
      <c r="I74" s="35"/>
    </row>
    <row r="75" spans="1:11" x14ac:dyDescent="0.3">
      <c r="A75" s="35"/>
      <c r="B75" s="35"/>
      <c r="C75" s="35"/>
      <c r="D75" s="139"/>
      <c r="E75" s="35"/>
      <c r="F75" s="35"/>
      <c r="G75" s="35"/>
      <c r="H75" s="35"/>
      <c r="I75" s="35"/>
      <c r="K75" s="28"/>
    </row>
    <row r="76" spans="1:11" ht="12.75" customHeight="1" x14ac:dyDescent="0.3">
      <c r="A76" s="35"/>
      <c r="B76" s="35"/>
      <c r="C76" s="35"/>
      <c r="D76" s="139"/>
      <c r="E76" s="35"/>
      <c r="F76" s="35"/>
      <c r="G76" s="35"/>
      <c r="H76" s="35"/>
      <c r="I76" s="35"/>
    </row>
    <row r="77" spans="1:11" x14ac:dyDescent="0.3">
      <c r="A77" s="35"/>
      <c r="B77" s="35"/>
      <c r="C77" s="35"/>
      <c r="D77" s="139"/>
      <c r="E77" s="35"/>
      <c r="F77" s="35"/>
      <c r="G77" s="35"/>
      <c r="H77" s="35"/>
      <c r="I77" s="35"/>
    </row>
    <row r="78" spans="1:11" x14ac:dyDescent="0.3">
      <c r="A78" s="35"/>
      <c r="B78" s="35"/>
      <c r="C78" s="35"/>
      <c r="D78" s="139"/>
      <c r="E78" s="35"/>
      <c r="F78" s="35"/>
      <c r="G78" s="35"/>
      <c r="H78" s="35"/>
      <c r="I78" s="35"/>
    </row>
    <row r="79" spans="1:11" x14ac:dyDescent="0.3">
      <c r="A79" s="35"/>
      <c r="B79" s="35"/>
      <c r="C79" s="35"/>
      <c r="D79" s="139"/>
      <c r="E79" s="35"/>
      <c r="F79" s="35"/>
      <c r="G79" s="35"/>
      <c r="H79" s="35"/>
      <c r="I79" s="35"/>
      <c r="K79" s="28"/>
    </row>
    <row r="80" spans="1:11" x14ac:dyDescent="0.3">
      <c r="A80" s="35"/>
      <c r="B80" s="35"/>
      <c r="C80" s="35"/>
      <c r="D80" s="139"/>
      <c r="E80" s="35"/>
      <c r="F80" s="35"/>
      <c r="G80" s="35"/>
      <c r="H80" s="35"/>
      <c r="I80" s="35"/>
      <c r="K80" s="28"/>
    </row>
    <row r="81" spans="1:11" x14ac:dyDescent="0.3">
      <c r="A81" s="35"/>
      <c r="B81" s="35"/>
      <c r="C81" s="35"/>
      <c r="D81" s="139"/>
      <c r="E81" s="35"/>
      <c r="F81" s="35"/>
      <c r="G81" s="35"/>
      <c r="K81" s="28"/>
    </row>
    <row r="87" spans="1:11" x14ac:dyDescent="0.3">
      <c r="K87" s="28"/>
    </row>
    <row r="88" spans="1:11" x14ac:dyDescent="0.3">
      <c r="K88" s="28"/>
    </row>
    <row r="90" spans="1:11" x14ac:dyDescent="0.3">
      <c r="K90" s="28"/>
    </row>
    <row r="94" spans="1:11" x14ac:dyDescent="0.3">
      <c r="K94" s="28"/>
    </row>
    <row r="95" spans="1:11" x14ac:dyDescent="0.3">
      <c r="K95" s="28"/>
    </row>
    <row r="97" spans="12:12" ht="12.75" customHeight="1" x14ac:dyDescent="0.3"/>
    <row r="99" spans="12:12" x14ac:dyDescent="0.3">
      <c r="L99" s="28"/>
    </row>
    <row r="100" spans="12:12" x14ac:dyDescent="0.3">
      <c r="L100" s="28"/>
    </row>
    <row r="101" spans="12:12" x14ac:dyDescent="0.3">
      <c r="L101" s="28"/>
    </row>
    <row r="102" spans="12:12" x14ac:dyDescent="0.3">
      <c r="L102" s="28"/>
    </row>
    <row r="126" spans="1:11" s="28" customFormat="1" x14ac:dyDescent="0.3">
      <c r="A126" s="4"/>
      <c r="B126" s="4"/>
      <c r="C126" s="4"/>
      <c r="D126" s="137"/>
      <c r="E126" s="4"/>
      <c r="F126" s="4"/>
      <c r="G126" s="4"/>
      <c r="H126" s="4"/>
      <c r="I126" s="4"/>
      <c r="J126" s="4"/>
      <c r="K126" s="4"/>
    </row>
    <row r="127" spans="1:11" x14ac:dyDescent="0.3">
      <c r="K127" s="28"/>
    </row>
    <row r="131" spans="1:11" ht="28.5" customHeight="1" x14ac:dyDescent="0.3"/>
    <row r="136" spans="1:11" s="28" customFormat="1" x14ac:dyDescent="0.3">
      <c r="A136" s="4"/>
      <c r="B136" s="4"/>
      <c r="C136" s="4"/>
      <c r="D136" s="137"/>
      <c r="E136" s="4"/>
      <c r="F136" s="4"/>
      <c r="G136" s="4"/>
      <c r="H136" s="4"/>
      <c r="I136" s="4"/>
      <c r="J136" s="4"/>
      <c r="K136" s="4"/>
    </row>
    <row r="137" spans="1:11" s="28" customFormat="1" x14ac:dyDescent="0.3">
      <c r="A137" s="4"/>
      <c r="B137" s="4"/>
      <c r="C137" s="4"/>
      <c r="D137" s="137"/>
      <c r="E137" s="4"/>
      <c r="F137" s="4"/>
      <c r="G137" s="4"/>
      <c r="H137" s="4"/>
      <c r="I137" s="4"/>
      <c r="J137" s="4"/>
      <c r="K137" s="4"/>
    </row>
    <row r="138" spans="1:11" s="28" customFormat="1" x14ac:dyDescent="0.3">
      <c r="A138" s="4"/>
      <c r="B138" s="4"/>
      <c r="C138" s="4"/>
      <c r="D138" s="137"/>
      <c r="E138" s="4"/>
      <c r="F138" s="4"/>
      <c r="G138" s="4"/>
      <c r="H138" s="4"/>
      <c r="I138" s="4"/>
      <c r="J138" s="4"/>
      <c r="K138" s="4"/>
    </row>
    <row r="144" spans="1:11" ht="22.5" customHeight="1" x14ac:dyDescent="0.3"/>
    <row r="152" spans="1:11" s="28" customFormat="1" x14ac:dyDescent="0.3">
      <c r="A152" s="4"/>
      <c r="B152" s="4"/>
      <c r="C152" s="4"/>
      <c r="D152" s="137"/>
      <c r="E152" s="4"/>
      <c r="F152" s="4"/>
      <c r="G152" s="4"/>
      <c r="H152" s="4"/>
      <c r="I152" s="4"/>
      <c r="J152" s="4"/>
      <c r="K152" s="4"/>
    </row>
    <row r="153" spans="1:11" s="28" customFormat="1" ht="28.5" customHeight="1" x14ac:dyDescent="0.3">
      <c r="A153" s="4"/>
      <c r="B153" s="4"/>
      <c r="C153" s="4"/>
      <c r="D153" s="137"/>
      <c r="E153" s="4"/>
      <c r="F153" s="4"/>
      <c r="G153" s="4"/>
      <c r="H153" s="4"/>
      <c r="I153" s="4"/>
      <c r="J153" s="4"/>
      <c r="K153" s="4"/>
    </row>
    <row r="154" spans="1:11" s="28" customFormat="1" ht="46.5" customHeight="1" x14ac:dyDescent="0.3">
      <c r="A154" s="4"/>
      <c r="B154" s="4"/>
      <c r="C154" s="4"/>
      <c r="D154" s="137"/>
      <c r="E154" s="4"/>
      <c r="F154" s="4"/>
      <c r="G154" s="4"/>
      <c r="H154" s="4"/>
      <c r="I154" s="4"/>
      <c r="J154" s="4"/>
      <c r="K154" s="4"/>
    </row>
    <row r="155" spans="1:11" s="28" customFormat="1" ht="37.5" customHeight="1" x14ac:dyDescent="0.3">
      <c r="A155" s="4"/>
      <c r="B155" s="4"/>
      <c r="C155" s="4"/>
      <c r="D155" s="137"/>
      <c r="E155" s="4"/>
      <c r="F155" s="4"/>
      <c r="G155" s="4"/>
      <c r="H155" s="4"/>
      <c r="I155" s="4"/>
      <c r="J155" s="4"/>
      <c r="K155" s="4"/>
    </row>
    <row r="156" spans="1:11" s="28" customFormat="1" ht="37.5" customHeight="1" x14ac:dyDescent="0.3">
      <c r="A156" s="4"/>
      <c r="B156" s="4"/>
      <c r="C156" s="4"/>
      <c r="D156" s="137"/>
      <c r="E156" s="4"/>
      <c r="F156" s="4"/>
      <c r="G156" s="4"/>
      <c r="H156" s="4"/>
      <c r="I156" s="4"/>
      <c r="J156" s="4"/>
      <c r="K156" s="4"/>
    </row>
    <row r="157" spans="1:11" ht="36" customHeight="1" x14ac:dyDescent="0.3"/>
    <row r="159" spans="1:11" ht="15.75" customHeight="1" x14ac:dyDescent="0.3"/>
    <row r="160" spans="1:11" s="28" customFormat="1" ht="21.75" customHeight="1" x14ac:dyDescent="0.3">
      <c r="A160" s="4"/>
      <c r="B160" s="4"/>
      <c r="C160" s="4"/>
      <c r="D160" s="137"/>
      <c r="E160" s="4"/>
      <c r="F160" s="4"/>
      <c r="G160" s="4"/>
      <c r="H160" s="4"/>
      <c r="I160" s="4"/>
      <c r="J160" s="4"/>
      <c r="K160" s="4"/>
    </row>
    <row r="161" spans="1:11" s="28" customFormat="1" ht="21.75" customHeight="1" x14ac:dyDescent="0.3">
      <c r="A161" s="4"/>
      <c r="B161" s="4"/>
      <c r="C161" s="4"/>
      <c r="D161" s="137"/>
      <c r="E161" s="4"/>
      <c r="F161" s="4"/>
      <c r="G161" s="4"/>
      <c r="H161" s="4"/>
      <c r="I161" s="4"/>
      <c r="J161" s="4"/>
      <c r="K161" s="4"/>
    </row>
    <row r="162" spans="1:11" ht="33.75" customHeight="1" x14ac:dyDescent="0.3"/>
    <row r="165" spans="1:11" s="28" customFormat="1" ht="21" customHeight="1" x14ac:dyDescent="0.3">
      <c r="A165" s="4"/>
      <c r="B165" s="4"/>
      <c r="C165" s="4"/>
      <c r="D165" s="137"/>
      <c r="E165" s="4"/>
      <c r="F165" s="4"/>
      <c r="G165" s="4"/>
      <c r="H165" s="4"/>
      <c r="I165" s="4"/>
      <c r="J165" s="4"/>
      <c r="K165" s="4"/>
    </row>
    <row r="167" spans="1:11" ht="38.25" customHeight="1" x14ac:dyDescent="0.3"/>
    <row r="169" spans="1:11" s="28" customFormat="1" ht="33.75" customHeight="1" x14ac:dyDescent="0.3">
      <c r="A169" s="4"/>
      <c r="B169" s="4"/>
      <c r="C169" s="4"/>
      <c r="D169" s="137"/>
      <c r="E169" s="4"/>
      <c r="F169" s="4"/>
      <c r="G169" s="4"/>
      <c r="H169" s="4"/>
      <c r="I169" s="4"/>
      <c r="J169" s="4"/>
      <c r="K169" s="4"/>
    </row>
    <row r="170" spans="1:11" ht="30" customHeight="1" x14ac:dyDescent="0.3"/>
    <row r="171" spans="1:11" ht="44.25" customHeight="1" x14ac:dyDescent="0.3"/>
    <row r="172" spans="1:11" s="28" customFormat="1" x14ac:dyDescent="0.3">
      <c r="A172" s="4"/>
      <c r="B172" s="4"/>
      <c r="C172" s="4"/>
      <c r="D172" s="137"/>
      <c r="E172" s="4"/>
      <c r="F172" s="4"/>
      <c r="G172" s="4"/>
      <c r="H172" s="4"/>
      <c r="I172" s="4"/>
      <c r="J172" s="4"/>
      <c r="K172" s="4"/>
    </row>
    <row r="173" spans="1:11" ht="36" customHeight="1" x14ac:dyDescent="0.3"/>
    <row r="174" spans="1:11" ht="19.5" customHeight="1" x14ac:dyDescent="0.3"/>
    <row r="176" spans="1:11" s="28" customFormat="1" x14ac:dyDescent="0.3">
      <c r="A176" s="4"/>
      <c r="B176" s="4"/>
      <c r="C176" s="4"/>
      <c r="D176" s="137"/>
      <c r="E176" s="4"/>
      <c r="F176" s="4"/>
      <c r="G176" s="4"/>
      <c r="H176" s="4"/>
      <c r="I176" s="4"/>
      <c r="J176" s="4"/>
      <c r="K176" s="4"/>
    </row>
    <row r="177" spans="1:11" s="28" customFormat="1" x14ac:dyDescent="0.3">
      <c r="A177" s="4"/>
      <c r="B177" s="4"/>
      <c r="C177" s="4"/>
      <c r="D177" s="137"/>
      <c r="E177" s="4"/>
      <c r="F177" s="4"/>
      <c r="G177" s="4"/>
      <c r="H177" s="4"/>
      <c r="I177" s="4"/>
      <c r="J177" s="4"/>
      <c r="K177" s="4"/>
    </row>
    <row r="178" spans="1:11" s="28" customFormat="1" ht="12.75" customHeight="1" x14ac:dyDescent="0.3">
      <c r="A178" s="4"/>
      <c r="B178" s="4"/>
      <c r="C178" s="4"/>
      <c r="D178" s="137"/>
      <c r="E178" s="4"/>
      <c r="F178" s="4"/>
      <c r="G178" s="4"/>
      <c r="H178" s="4"/>
      <c r="I178" s="4"/>
      <c r="J178" s="4"/>
      <c r="K178" s="4"/>
    </row>
    <row r="179" spans="1:11" ht="51" customHeight="1" x14ac:dyDescent="0.3"/>
    <row r="180" spans="1:11" ht="46.5" customHeight="1" x14ac:dyDescent="0.3"/>
    <row r="183" spans="1:11" ht="12.75" customHeight="1" x14ac:dyDescent="0.3"/>
    <row r="184" spans="1:11" s="28" customFormat="1" x14ac:dyDescent="0.3">
      <c r="A184" s="4"/>
      <c r="B184" s="4"/>
      <c r="C184" s="4"/>
      <c r="D184" s="137"/>
      <c r="E184" s="4"/>
      <c r="F184" s="4"/>
      <c r="G184" s="4"/>
      <c r="H184" s="4"/>
      <c r="I184" s="4"/>
      <c r="J184" s="4"/>
      <c r="K184" s="4"/>
    </row>
    <row r="185" spans="1:11" s="28" customFormat="1" x14ac:dyDescent="0.3">
      <c r="A185" s="4"/>
      <c r="B185" s="4"/>
      <c r="C185" s="4"/>
      <c r="D185" s="137"/>
      <c r="E185" s="4"/>
      <c r="F185" s="4"/>
      <c r="G185" s="4"/>
      <c r="H185" s="4"/>
      <c r="I185" s="4"/>
      <c r="J185" s="4"/>
      <c r="K185" s="4"/>
    </row>
    <row r="187" spans="1:11" s="28" customFormat="1" ht="33" customHeight="1" x14ac:dyDescent="0.3">
      <c r="A187" s="4"/>
      <c r="B187" s="4"/>
      <c r="C187" s="4"/>
      <c r="D187" s="137"/>
      <c r="E187" s="4"/>
      <c r="F187" s="4"/>
      <c r="G187" s="4"/>
      <c r="H187" s="4"/>
      <c r="I187" s="4"/>
      <c r="J187" s="4"/>
      <c r="K187" s="4"/>
    </row>
    <row r="190" spans="1:11" ht="42" customHeight="1" x14ac:dyDescent="0.3"/>
    <row r="191" spans="1:11" s="28" customFormat="1" ht="42" customHeight="1" x14ac:dyDescent="0.3">
      <c r="A191" s="4"/>
      <c r="B191" s="4"/>
      <c r="C191" s="4"/>
      <c r="D191" s="137"/>
      <c r="E191" s="4"/>
      <c r="F191" s="4"/>
      <c r="G191" s="4"/>
      <c r="H191" s="4"/>
      <c r="I191" s="4"/>
      <c r="J191" s="4"/>
      <c r="K191" s="4"/>
    </row>
    <row r="192" spans="1:11" s="28" customFormat="1" x14ac:dyDescent="0.3">
      <c r="A192" s="4"/>
      <c r="B192" s="4"/>
      <c r="C192" s="4"/>
      <c r="D192" s="137"/>
      <c r="E192" s="4"/>
      <c r="F192" s="4"/>
      <c r="G192" s="4"/>
      <c r="H192" s="4"/>
      <c r="I192" s="4"/>
      <c r="J192" s="4"/>
      <c r="K192" s="4"/>
    </row>
    <row r="193" ht="14.25" customHeight="1" x14ac:dyDescent="0.3"/>
    <row r="194" ht="34.5" customHeight="1" x14ac:dyDescent="0.3"/>
    <row r="195" ht="39.75" customHeight="1" x14ac:dyDescent="0.3"/>
    <row r="199" ht="38.25" customHeight="1" x14ac:dyDescent="0.3"/>
    <row r="215" ht="41.25" customHeight="1" x14ac:dyDescent="0.3"/>
    <row r="219" ht="39" customHeight="1" x14ac:dyDescent="0.3"/>
    <row r="223" ht="12.75" customHeight="1" x14ac:dyDescent="0.3"/>
    <row r="224" ht="18.75" customHeight="1" x14ac:dyDescent="0.3"/>
    <row r="227" ht="28.5" customHeight="1" x14ac:dyDescent="0.3"/>
    <row r="228" ht="32.25" customHeight="1" x14ac:dyDescent="0.3"/>
    <row r="232" ht="35.25" customHeight="1" x14ac:dyDescent="0.3"/>
    <row r="236" ht="12.75" customHeight="1" x14ac:dyDescent="0.3"/>
    <row r="253" ht="36.75" customHeight="1" x14ac:dyDescent="0.3"/>
    <row r="255" ht="20.25" customHeight="1" x14ac:dyDescent="0.3"/>
    <row r="256" ht="24.75" customHeight="1" x14ac:dyDescent="0.3"/>
    <row r="257" ht="20.25" customHeight="1" x14ac:dyDescent="0.3"/>
    <row r="260" ht="27.75" customHeight="1" x14ac:dyDescent="0.3"/>
    <row r="261" ht="12.75" customHeight="1" x14ac:dyDescent="0.3"/>
    <row r="262" ht="28.5" customHeight="1" x14ac:dyDescent="0.3"/>
  </sheetData>
  <mergeCells count="4">
    <mergeCell ref="A1:I1"/>
    <mergeCell ref="A2:I2"/>
    <mergeCell ref="A9:D9"/>
    <mergeCell ref="H9:I9"/>
  </mergeCells>
  <phoneticPr fontId="25" type="noConversion"/>
  <hyperlinks>
    <hyperlink ref="B19" r:id="rId1" display="https://www.creams.org.br/arts/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7:I18"/>
  <sheetViews>
    <sheetView workbookViewId="0">
      <selection activeCell="E14" sqref="E14"/>
    </sheetView>
  </sheetViews>
  <sheetFormatPr defaultRowHeight="13" x14ac:dyDescent="0.3"/>
  <cols>
    <col min="3" max="3" width="13" customWidth="1"/>
    <col min="4" max="4" width="17" customWidth="1"/>
    <col min="5" max="5" width="66.69921875" customWidth="1"/>
    <col min="7" max="7" width="20.796875" customWidth="1"/>
    <col min="8" max="8" width="19.19921875" customWidth="1"/>
    <col min="9" max="9" width="21.296875" customWidth="1"/>
  </cols>
  <sheetData>
    <row r="7" spans="3:9" ht="30" customHeight="1" x14ac:dyDescent="0.3">
      <c r="C7" s="157" t="s">
        <v>12</v>
      </c>
      <c r="D7" s="158" t="s">
        <v>126</v>
      </c>
      <c r="E7" s="158" t="s">
        <v>127</v>
      </c>
      <c r="F7" s="159" t="s">
        <v>3</v>
      </c>
      <c r="G7" s="157" t="s">
        <v>128</v>
      </c>
      <c r="H7" s="157" t="s">
        <v>129</v>
      </c>
      <c r="I7" s="157" t="s">
        <v>130</v>
      </c>
    </row>
    <row r="8" spans="3:9" s="143" customFormat="1" ht="38.25" customHeight="1" x14ac:dyDescent="0.3">
      <c r="C8" s="160" t="s">
        <v>125</v>
      </c>
      <c r="D8" s="161" t="s">
        <v>133</v>
      </c>
      <c r="E8" s="162" t="s">
        <v>138</v>
      </c>
      <c r="F8" s="163" t="s">
        <v>131</v>
      </c>
      <c r="G8" s="160">
        <v>1</v>
      </c>
      <c r="H8" s="164"/>
      <c r="I8" s="165">
        <f>SUM(I9:I12)</f>
        <v>17989.5</v>
      </c>
    </row>
    <row r="9" spans="3:9" s="143" customFormat="1" ht="66.75" customHeight="1" x14ac:dyDescent="0.3">
      <c r="C9" s="148">
        <v>7615</v>
      </c>
      <c r="D9" s="146" t="s">
        <v>133</v>
      </c>
      <c r="E9" s="146" t="s">
        <v>135</v>
      </c>
      <c r="F9" s="149" t="s">
        <v>132</v>
      </c>
      <c r="G9" s="150">
        <v>1</v>
      </c>
      <c r="H9" s="147">
        <v>17855.78</v>
      </c>
      <c r="I9" s="147">
        <f>G9*H9</f>
        <v>17855.78</v>
      </c>
    </row>
    <row r="10" spans="3:9" s="143" customFormat="1" ht="66.75" customHeight="1" x14ac:dyDescent="0.3">
      <c r="C10" s="148">
        <v>88264</v>
      </c>
      <c r="D10" s="146" t="s">
        <v>133</v>
      </c>
      <c r="E10" s="146" t="s">
        <v>136</v>
      </c>
      <c r="F10" s="149" t="s">
        <v>1</v>
      </c>
      <c r="G10" s="150">
        <v>4</v>
      </c>
      <c r="H10" s="147">
        <v>19.3</v>
      </c>
      <c r="I10" s="147">
        <f>G10*H10</f>
        <v>77.2</v>
      </c>
    </row>
    <row r="11" spans="3:9" s="143" customFormat="1" ht="25.5" customHeight="1" x14ac:dyDescent="0.3">
      <c r="C11" s="148">
        <v>88316</v>
      </c>
      <c r="D11" s="146" t="s">
        <v>133</v>
      </c>
      <c r="E11" s="146" t="s">
        <v>137</v>
      </c>
      <c r="F11" s="149" t="s">
        <v>1</v>
      </c>
      <c r="G11" s="150">
        <v>4</v>
      </c>
      <c r="H11" s="147">
        <v>14.13</v>
      </c>
      <c r="I11" s="147">
        <f>G11*H11</f>
        <v>56.52</v>
      </c>
    </row>
    <row r="12" spans="3:9" s="143" customFormat="1" x14ac:dyDescent="0.3">
      <c r="C12" s="151"/>
      <c r="D12" s="152"/>
      <c r="E12" s="152"/>
      <c r="F12" s="153"/>
      <c r="G12" s="154"/>
      <c r="H12" s="155"/>
      <c r="I12" s="155"/>
    </row>
    <row r="13" spans="3:9" x14ac:dyDescent="0.3">
      <c r="C13" s="156"/>
      <c r="D13" s="156"/>
      <c r="E13" s="156"/>
      <c r="F13" s="156"/>
      <c r="G13" s="156"/>
      <c r="H13" s="156"/>
      <c r="I13" s="156"/>
    </row>
    <row r="14" spans="3:9" x14ac:dyDescent="0.3">
      <c r="C14" s="156"/>
      <c r="D14" s="156"/>
      <c r="E14" s="156"/>
      <c r="F14" s="156"/>
      <c r="G14" s="156"/>
      <c r="H14" s="156"/>
      <c r="I14" s="156"/>
    </row>
    <row r="16" spans="3:9" x14ac:dyDescent="0.3">
      <c r="D16" s="145" t="s">
        <v>134</v>
      </c>
    </row>
    <row r="18" spans="8:8" x14ac:dyDescent="0.3">
      <c r="H18" s="14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8"/>
  <sheetViews>
    <sheetView workbookViewId="0">
      <selection activeCell="D16" sqref="D16"/>
    </sheetView>
  </sheetViews>
  <sheetFormatPr defaultColWidth="10.5" defaultRowHeight="14.5" x14ac:dyDescent="0.35"/>
  <cols>
    <col min="1" max="1" width="5.296875" style="37" customWidth="1"/>
    <col min="2" max="2" width="28.5" style="37" bestFit="1" customWidth="1"/>
    <col min="3" max="3" width="12.5" style="37" customWidth="1"/>
    <col min="4" max="4" width="14.296875" style="37" customWidth="1"/>
    <col min="5" max="5" width="12.296875" style="37" customWidth="1"/>
    <col min="6" max="6" width="14.796875" style="37" bestFit="1" customWidth="1"/>
    <col min="7" max="7" width="8.69921875" style="37" customWidth="1"/>
    <col min="8" max="8" width="12.5" style="37" customWidth="1"/>
    <col min="9" max="9" width="10.5" style="37"/>
    <col min="10" max="11" width="13.69921875" style="37" bestFit="1" customWidth="1"/>
    <col min="12" max="254" width="10.5" style="37"/>
    <col min="255" max="255" width="5.296875" style="37" customWidth="1"/>
    <col min="256" max="256" width="28.5" style="37" bestFit="1" customWidth="1"/>
    <col min="257" max="257" width="12.5" style="37" customWidth="1"/>
    <col min="258" max="258" width="14.296875" style="37" customWidth="1"/>
    <col min="259" max="259" width="8.296875" style="37" customWidth="1"/>
    <col min="260" max="260" width="14.796875" style="37" bestFit="1" customWidth="1"/>
    <col min="261" max="261" width="9" style="37" customWidth="1"/>
    <col min="262" max="262" width="13.69921875" style="37" customWidth="1"/>
    <col min="263" max="263" width="8.69921875" style="37" customWidth="1"/>
    <col min="264" max="264" width="12.5" style="37" customWidth="1"/>
    <col min="265" max="265" width="10.5" style="37"/>
    <col min="266" max="267" width="13.69921875" style="37" bestFit="1" customWidth="1"/>
    <col min="268" max="510" width="10.5" style="37"/>
    <col min="511" max="511" width="5.296875" style="37" customWidth="1"/>
    <col min="512" max="512" width="28.5" style="37" bestFit="1" customWidth="1"/>
    <col min="513" max="513" width="12.5" style="37" customWidth="1"/>
    <col min="514" max="514" width="14.296875" style="37" customWidth="1"/>
    <col min="515" max="515" width="8.296875" style="37" customWidth="1"/>
    <col min="516" max="516" width="14.796875" style="37" bestFit="1" customWidth="1"/>
    <col min="517" max="517" width="9" style="37" customWidth="1"/>
    <col min="518" max="518" width="13.69921875" style="37" customWidth="1"/>
    <col min="519" max="519" width="8.69921875" style="37" customWidth="1"/>
    <col min="520" max="520" width="12.5" style="37" customWidth="1"/>
    <col min="521" max="521" width="10.5" style="37"/>
    <col min="522" max="523" width="13.69921875" style="37" bestFit="1" customWidth="1"/>
    <col min="524" max="766" width="10.5" style="37"/>
    <col min="767" max="767" width="5.296875" style="37" customWidth="1"/>
    <col min="768" max="768" width="28.5" style="37" bestFit="1" customWidth="1"/>
    <col min="769" max="769" width="12.5" style="37" customWidth="1"/>
    <col min="770" max="770" width="14.296875" style="37" customWidth="1"/>
    <col min="771" max="771" width="8.296875" style="37" customWidth="1"/>
    <col min="772" max="772" width="14.796875" style="37" bestFit="1" customWidth="1"/>
    <col min="773" max="773" width="9" style="37" customWidth="1"/>
    <col min="774" max="774" width="13.69921875" style="37" customWidth="1"/>
    <col min="775" max="775" width="8.69921875" style="37" customWidth="1"/>
    <col min="776" max="776" width="12.5" style="37" customWidth="1"/>
    <col min="777" max="777" width="10.5" style="37"/>
    <col min="778" max="779" width="13.69921875" style="37" bestFit="1" customWidth="1"/>
    <col min="780" max="1022" width="10.5" style="37"/>
    <col min="1023" max="1023" width="5.296875" style="37" customWidth="1"/>
    <col min="1024" max="1024" width="28.5" style="37" bestFit="1" customWidth="1"/>
    <col min="1025" max="1025" width="12.5" style="37" customWidth="1"/>
    <col min="1026" max="1026" width="14.296875" style="37" customWidth="1"/>
    <col min="1027" max="1027" width="8.296875" style="37" customWidth="1"/>
    <col min="1028" max="1028" width="14.796875" style="37" bestFit="1" customWidth="1"/>
    <col min="1029" max="1029" width="9" style="37" customWidth="1"/>
    <col min="1030" max="1030" width="13.69921875" style="37" customWidth="1"/>
    <col min="1031" max="1031" width="8.69921875" style="37" customWidth="1"/>
    <col min="1032" max="1032" width="12.5" style="37" customWidth="1"/>
    <col min="1033" max="1033" width="10.5" style="37"/>
    <col min="1034" max="1035" width="13.69921875" style="37" bestFit="1" customWidth="1"/>
    <col min="1036" max="1278" width="10.5" style="37"/>
    <col min="1279" max="1279" width="5.296875" style="37" customWidth="1"/>
    <col min="1280" max="1280" width="28.5" style="37" bestFit="1" customWidth="1"/>
    <col min="1281" max="1281" width="12.5" style="37" customWidth="1"/>
    <col min="1282" max="1282" width="14.296875" style="37" customWidth="1"/>
    <col min="1283" max="1283" width="8.296875" style="37" customWidth="1"/>
    <col min="1284" max="1284" width="14.796875" style="37" bestFit="1" customWidth="1"/>
    <col min="1285" max="1285" width="9" style="37" customWidth="1"/>
    <col min="1286" max="1286" width="13.69921875" style="37" customWidth="1"/>
    <col min="1287" max="1287" width="8.69921875" style="37" customWidth="1"/>
    <col min="1288" max="1288" width="12.5" style="37" customWidth="1"/>
    <col min="1289" max="1289" width="10.5" style="37"/>
    <col min="1290" max="1291" width="13.69921875" style="37" bestFit="1" customWidth="1"/>
    <col min="1292" max="1534" width="10.5" style="37"/>
    <col min="1535" max="1535" width="5.296875" style="37" customWidth="1"/>
    <col min="1536" max="1536" width="28.5" style="37" bestFit="1" customWidth="1"/>
    <col min="1537" max="1537" width="12.5" style="37" customWidth="1"/>
    <col min="1538" max="1538" width="14.296875" style="37" customWidth="1"/>
    <col min="1539" max="1539" width="8.296875" style="37" customWidth="1"/>
    <col min="1540" max="1540" width="14.796875" style="37" bestFit="1" customWidth="1"/>
    <col min="1541" max="1541" width="9" style="37" customWidth="1"/>
    <col min="1542" max="1542" width="13.69921875" style="37" customWidth="1"/>
    <col min="1543" max="1543" width="8.69921875" style="37" customWidth="1"/>
    <col min="1544" max="1544" width="12.5" style="37" customWidth="1"/>
    <col min="1545" max="1545" width="10.5" style="37"/>
    <col min="1546" max="1547" width="13.69921875" style="37" bestFit="1" customWidth="1"/>
    <col min="1548" max="1790" width="10.5" style="37"/>
    <col min="1791" max="1791" width="5.296875" style="37" customWidth="1"/>
    <col min="1792" max="1792" width="28.5" style="37" bestFit="1" customWidth="1"/>
    <col min="1793" max="1793" width="12.5" style="37" customWidth="1"/>
    <col min="1794" max="1794" width="14.296875" style="37" customWidth="1"/>
    <col min="1795" max="1795" width="8.296875" style="37" customWidth="1"/>
    <col min="1796" max="1796" width="14.796875" style="37" bestFit="1" customWidth="1"/>
    <col min="1797" max="1797" width="9" style="37" customWidth="1"/>
    <col min="1798" max="1798" width="13.69921875" style="37" customWidth="1"/>
    <col min="1799" max="1799" width="8.69921875" style="37" customWidth="1"/>
    <col min="1800" max="1800" width="12.5" style="37" customWidth="1"/>
    <col min="1801" max="1801" width="10.5" style="37"/>
    <col min="1802" max="1803" width="13.69921875" style="37" bestFit="1" customWidth="1"/>
    <col min="1804" max="2046" width="10.5" style="37"/>
    <col min="2047" max="2047" width="5.296875" style="37" customWidth="1"/>
    <col min="2048" max="2048" width="28.5" style="37" bestFit="1" customWidth="1"/>
    <col min="2049" max="2049" width="12.5" style="37" customWidth="1"/>
    <col min="2050" max="2050" width="14.296875" style="37" customWidth="1"/>
    <col min="2051" max="2051" width="8.296875" style="37" customWidth="1"/>
    <col min="2052" max="2052" width="14.796875" style="37" bestFit="1" customWidth="1"/>
    <col min="2053" max="2053" width="9" style="37" customWidth="1"/>
    <col min="2054" max="2054" width="13.69921875" style="37" customWidth="1"/>
    <col min="2055" max="2055" width="8.69921875" style="37" customWidth="1"/>
    <col min="2056" max="2056" width="12.5" style="37" customWidth="1"/>
    <col min="2057" max="2057" width="10.5" style="37"/>
    <col min="2058" max="2059" width="13.69921875" style="37" bestFit="1" customWidth="1"/>
    <col min="2060" max="2302" width="10.5" style="37"/>
    <col min="2303" max="2303" width="5.296875" style="37" customWidth="1"/>
    <col min="2304" max="2304" width="28.5" style="37" bestFit="1" customWidth="1"/>
    <col min="2305" max="2305" width="12.5" style="37" customWidth="1"/>
    <col min="2306" max="2306" width="14.296875" style="37" customWidth="1"/>
    <col min="2307" max="2307" width="8.296875" style="37" customWidth="1"/>
    <col min="2308" max="2308" width="14.796875" style="37" bestFit="1" customWidth="1"/>
    <col min="2309" max="2309" width="9" style="37" customWidth="1"/>
    <col min="2310" max="2310" width="13.69921875" style="37" customWidth="1"/>
    <col min="2311" max="2311" width="8.69921875" style="37" customWidth="1"/>
    <col min="2312" max="2312" width="12.5" style="37" customWidth="1"/>
    <col min="2313" max="2313" width="10.5" style="37"/>
    <col min="2314" max="2315" width="13.69921875" style="37" bestFit="1" customWidth="1"/>
    <col min="2316" max="2558" width="10.5" style="37"/>
    <col min="2559" max="2559" width="5.296875" style="37" customWidth="1"/>
    <col min="2560" max="2560" width="28.5" style="37" bestFit="1" customWidth="1"/>
    <col min="2561" max="2561" width="12.5" style="37" customWidth="1"/>
    <col min="2562" max="2562" width="14.296875" style="37" customWidth="1"/>
    <col min="2563" max="2563" width="8.296875" style="37" customWidth="1"/>
    <col min="2564" max="2564" width="14.796875" style="37" bestFit="1" customWidth="1"/>
    <col min="2565" max="2565" width="9" style="37" customWidth="1"/>
    <col min="2566" max="2566" width="13.69921875" style="37" customWidth="1"/>
    <col min="2567" max="2567" width="8.69921875" style="37" customWidth="1"/>
    <col min="2568" max="2568" width="12.5" style="37" customWidth="1"/>
    <col min="2569" max="2569" width="10.5" style="37"/>
    <col min="2570" max="2571" width="13.69921875" style="37" bestFit="1" customWidth="1"/>
    <col min="2572" max="2814" width="10.5" style="37"/>
    <col min="2815" max="2815" width="5.296875" style="37" customWidth="1"/>
    <col min="2816" max="2816" width="28.5" style="37" bestFit="1" customWidth="1"/>
    <col min="2817" max="2817" width="12.5" style="37" customWidth="1"/>
    <col min="2818" max="2818" width="14.296875" style="37" customWidth="1"/>
    <col min="2819" max="2819" width="8.296875" style="37" customWidth="1"/>
    <col min="2820" max="2820" width="14.796875" style="37" bestFit="1" customWidth="1"/>
    <col min="2821" max="2821" width="9" style="37" customWidth="1"/>
    <col min="2822" max="2822" width="13.69921875" style="37" customWidth="1"/>
    <col min="2823" max="2823" width="8.69921875" style="37" customWidth="1"/>
    <col min="2824" max="2824" width="12.5" style="37" customWidth="1"/>
    <col min="2825" max="2825" width="10.5" style="37"/>
    <col min="2826" max="2827" width="13.69921875" style="37" bestFit="1" customWidth="1"/>
    <col min="2828" max="3070" width="10.5" style="37"/>
    <col min="3071" max="3071" width="5.296875" style="37" customWidth="1"/>
    <col min="3072" max="3072" width="28.5" style="37" bestFit="1" customWidth="1"/>
    <col min="3073" max="3073" width="12.5" style="37" customWidth="1"/>
    <col min="3074" max="3074" width="14.296875" style="37" customWidth="1"/>
    <col min="3075" max="3075" width="8.296875" style="37" customWidth="1"/>
    <col min="3076" max="3076" width="14.796875" style="37" bestFit="1" customWidth="1"/>
    <col min="3077" max="3077" width="9" style="37" customWidth="1"/>
    <col min="3078" max="3078" width="13.69921875" style="37" customWidth="1"/>
    <col min="3079" max="3079" width="8.69921875" style="37" customWidth="1"/>
    <col min="3080" max="3080" width="12.5" style="37" customWidth="1"/>
    <col min="3081" max="3081" width="10.5" style="37"/>
    <col min="3082" max="3083" width="13.69921875" style="37" bestFit="1" customWidth="1"/>
    <col min="3084" max="3326" width="10.5" style="37"/>
    <col min="3327" max="3327" width="5.296875" style="37" customWidth="1"/>
    <col min="3328" max="3328" width="28.5" style="37" bestFit="1" customWidth="1"/>
    <col min="3329" max="3329" width="12.5" style="37" customWidth="1"/>
    <col min="3330" max="3330" width="14.296875" style="37" customWidth="1"/>
    <col min="3331" max="3331" width="8.296875" style="37" customWidth="1"/>
    <col min="3332" max="3332" width="14.796875" style="37" bestFit="1" customWidth="1"/>
    <col min="3333" max="3333" width="9" style="37" customWidth="1"/>
    <col min="3334" max="3334" width="13.69921875" style="37" customWidth="1"/>
    <col min="3335" max="3335" width="8.69921875" style="37" customWidth="1"/>
    <col min="3336" max="3336" width="12.5" style="37" customWidth="1"/>
    <col min="3337" max="3337" width="10.5" style="37"/>
    <col min="3338" max="3339" width="13.69921875" style="37" bestFit="1" customWidth="1"/>
    <col min="3340" max="3582" width="10.5" style="37"/>
    <col min="3583" max="3583" width="5.296875" style="37" customWidth="1"/>
    <col min="3584" max="3584" width="28.5" style="37" bestFit="1" customWidth="1"/>
    <col min="3585" max="3585" width="12.5" style="37" customWidth="1"/>
    <col min="3586" max="3586" width="14.296875" style="37" customWidth="1"/>
    <col min="3587" max="3587" width="8.296875" style="37" customWidth="1"/>
    <col min="3588" max="3588" width="14.796875" style="37" bestFit="1" customWidth="1"/>
    <col min="3589" max="3589" width="9" style="37" customWidth="1"/>
    <col min="3590" max="3590" width="13.69921875" style="37" customWidth="1"/>
    <col min="3591" max="3591" width="8.69921875" style="37" customWidth="1"/>
    <col min="3592" max="3592" width="12.5" style="37" customWidth="1"/>
    <col min="3593" max="3593" width="10.5" style="37"/>
    <col min="3594" max="3595" width="13.69921875" style="37" bestFit="1" customWidth="1"/>
    <col min="3596" max="3838" width="10.5" style="37"/>
    <col min="3839" max="3839" width="5.296875" style="37" customWidth="1"/>
    <col min="3840" max="3840" width="28.5" style="37" bestFit="1" customWidth="1"/>
    <col min="3841" max="3841" width="12.5" style="37" customWidth="1"/>
    <col min="3842" max="3842" width="14.296875" style="37" customWidth="1"/>
    <col min="3843" max="3843" width="8.296875" style="37" customWidth="1"/>
    <col min="3844" max="3844" width="14.796875" style="37" bestFit="1" customWidth="1"/>
    <col min="3845" max="3845" width="9" style="37" customWidth="1"/>
    <col min="3846" max="3846" width="13.69921875" style="37" customWidth="1"/>
    <col min="3847" max="3847" width="8.69921875" style="37" customWidth="1"/>
    <col min="3848" max="3848" width="12.5" style="37" customWidth="1"/>
    <col min="3849" max="3849" width="10.5" style="37"/>
    <col min="3850" max="3851" width="13.69921875" style="37" bestFit="1" customWidth="1"/>
    <col min="3852" max="4094" width="10.5" style="37"/>
    <col min="4095" max="4095" width="5.296875" style="37" customWidth="1"/>
    <col min="4096" max="4096" width="28.5" style="37" bestFit="1" customWidth="1"/>
    <col min="4097" max="4097" width="12.5" style="37" customWidth="1"/>
    <col min="4098" max="4098" width="14.296875" style="37" customWidth="1"/>
    <col min="4099" max="4099" width="8.296875" style="37" customWidth="1"/>
    <col min="4100" max="4100" width="14.796875" style="37" bestFit="1" customWidth="1"/>
    <col min="4101" max="4101" width="9" style="37" customWidth="1"/>
    <col min="4102" max="4102" width="13.69921875" style="37" customWidth="1"/>
    <col min="4103" max="4103" width="8.69921875" style="37" customWidth="1"/>
    <col min="4104" max="4104" width="12.5" style="37" customWidth="1"/>
    <col min="4105" max="4105" width="10.5" style="37"/>
    <col min="4106" max="4107" width="13.69921875" style="37" bestFit="1" customWidth="1"/>
    <col min="4108" max="4350" width="10.5" style="37"/>
    <col min="4351" max="4351" width="5.296875" style="37" customWidth="1"/>
    <col min="4352" max="4352" width="28.5" style="37" bestFit="1" customWidth="1"/>
    <col min="4353" max="4353" width="12.5" style="37" customWidth="1"/>
    <col min="4354" max="4354" width="14.296875" style="37" customWidth="1"/>
    <col min="4355" max="4355" width="8.296875" style="37" customWidth="1"/>
    <col min="4356" max="4356" width="14.796875" style="37" bestFit="1" customWidth="1"/>
    <col min="4357" max="4357" width="9" style="37" customWidth="1"/>
    <col min="4358" max="4358" width="13.69921875" style="37" customWidth="1"/>
    <col min="4359" max="4359" width="8.69921875" style="37" customWidth="1"/>
    <col min="4360" max="4360" width="12.5" style="37" customWidth="1"/>
    <col min="4361" max="4361" width="10.5" style="37"/>
    <col min="4362" max="4363" width="13.69921875" style="37" bestFit="1" customWidth="1"/>
    <col min="4364" max="4606" width="10.5" style="37"/>
    <col min="4607" max="4607" width="5.296875" style="37" customWidth="1"/>
    <col min="4608" max="4608" width="28.5" style="37" bestFit="1" customWidth="1"/>
    <col min="4609" max="4609" width="12.5" style="37" customWidth="1"/>
    <col min="4610" max="4610" width="14.296875" style="37" customWidth="1"/>
    <col min="4611" max="4611" width="8.296875" style="37" customWidth="1"/>
    <col min="4612" max="4612" width="14.796875" style="37" bestFit="1" customWidth="1"/>
    <col min="4613" max="4613" width="9" style="37" customWidth="1"/>
    <col min="4614" max="4614" width="13.69921875" style="37" customWidth="1"/>
    <col min="4615" max="4615" width="8.69921875" style="37" customWidth="1"/>
    <col min="4616" max="4616" width="12.5" style="37" customWidth="1"/>
    <col min="4617" max="4617" width="10.5" style="37"/>
    <col min="4618" max="4619" width="13.69921875" style="37" bestFit="1" customWidth="1"/>
    <col min="4620" max="4862" width="10.5" style="37"/>
    <col min="4863" max="4863" width="5.296875" style="37" customWidth="1"/>
    <col min="4864" max="4864" width="28.5" style="37" bestFit="1" customWidth="1"/>
    <col min="4865" max="4865" width="12.5" style="37" customWidth="1"/>
    <col min="4866" max="4866" width="14.296875" style="37" customWidth="1"/>
    <col min="4867" max="4867" width="8.296875" style="37" customWidth="1"/>
    <col min="4868" max="4868" width="14.796875" style="37" bestFit="1" customWidth="1"/>
    <col min="4869" max="4869" width="9" style="37" customWidth="1"/>
    <col min="4870" max="4870" width="13.69921875" style="37" customWidth="1"/>
    <col min="4871" max="4871" width="8.69921875" style="37" customWidth="1"/>
    <col min="4872" max="4872" width="12.5" style="37" customWidth="1"/>
    <col min="4873" max="4873" width="10.5" style="37"/>
    <col min="4874" max="4875" width="13.69921875" style="37" bestFit="1" customWidth="1"/>
    <col min="4876" max="5118" width="10.5" style="37"/>
    <col min="5119" max="5119" width="5.296875" style="37" customWidth="1"/>
    <col min="5120" max="5120" width="28.5" style="37" bestFit="1" customWidth="1"/>
    <col min="5121" max="5121" width="12.5" style="37" customWidth="1"/>
    <col min="5122" max="5122" width="14.296875" style="37" customWidth="1"/>
    <col min="5123" max="5123" width="8.296875" style="37" customWidth="1"/>
    <col min="5124" max="5124" width="14.796875" style="37" bestFit="1" customWidth="1"/>
    <col min="5125" max="5125" width="9" style="37" customWidth="1"/>
    <col min="5126" max="5126" width="13.69921875" style="37" customWidth="1"/>
    <col min="5127" max="5127" width="8.69921875" style="37" customWidth="1"/>
    <col min="5128" max="5128" width="12.5" style="37" customWidth="1"/>
    <col min="5129" max="5129" width="10.5" style="37"/>
    <col min="5130" max="5131" width="13.69921875" style="37" bestFit="1" customWidth="1"/>
    <col min="5132" max="5374" width="10.5" style="37"/>
    <col min="5375" max="5375" width="5.296875" style="37" customWidth="1"/>
    <col min="5376" max="5376" width="28.5" style="37" bestFit="1" customWidth="1"/>
    <col min="5377" max="5377" width="12.5" style="37" customWidth="1"/>
    <col min="5378" max="5378" width="14.296875" style="37" customWidth="1"/>
    <col min="5379" max="5379" width="8.296875" style="37" customWidth="1"/>
    <col min="5380" max="5380" width="14.796875" style="37" bestFit="1" customWidth="1"/>
    <col min="5381" max="5381" width="9" style="37" customWidth="1"/>
    <col min="5382" max="5382" width="13.69921875" style="37" customWidth="1"/>
    <col min="5383" max="5383" width="8.69921875" style="37" customWidth="1"/>
    <col min="5384" max="5384" width="12.5" style="37" customWidth="1"/>
    <col min="5385" max="5385" width="10.5" style="37"/>
    <col min="5386" max="5387" width="13.69921875" style="37" bestFit="1" customWidth="1"/>
    <col min="5388" max="5630" width="10.5" style="37"/>
    <col min="5631" max="5631" width="5.296875" style="37" customWidth="1"/>
    <col min="5632" max="5632" width="28.5" style="37" bestFit="1" customWidth="1"/>
    <col min="5633" max="5633" width="12.5" style="37" customWidth="1"/>
    <col min="5634" max="5634" width="14.296875" style="37" customWidth="1"/>
    <col min="5635" max="5635" width="8.296875" style="37" customWidth="1"/>
    <col min="5636" max="5636" width="14.796875" style="37" bestFit="1" customWidth="1"/>
    <col min="5637" max="5637" width="9" style="37" customWidth="1"/>
    <col min="5638" max="5638" width="13.69921875" style="37" customWidth="1"/>
    <col min="5639" max="5639" width="8.69921875" style="37" customWidth="1"/>
    <col min="5640" max="5640" width="12.5" style="37" customWidth="1"/>
    <col min="5641" max="5641" width="10.5" style="37"/>
    <col min="5642" max="5643" width="13.69921875" style="37" bestFit="1" customWidth="1"/>
    <col min="5644" max="5886" width="10.5" style="37"/>
    <col min="5887" max="5887" width="5.296875" style="37" customWidth="1"/>
    <col min="5888" max="5888" width="28.5" style="37" bestFit="1" customWidth="1"/>
    <col min="5889" max="5889" width="12.5" style="37" customWidth="1"/>
    <col min="5890" max="5890" width="14.296875" style="37" customWidth="1"/>
    <col min="5891" max="5891" width="8.296875" style="37" customWidth="1"/>
    <col min="5892" max="5892" width="14.796875" style="37" bestFit="1" customWidth="1"/>
    <col min="5893" max="5893" width="9" style="37" customWidth="1"/>
    <col min="5894" max="5894" width="13.69921875" style="37" customWidth="1"/>
    <col min="5895" max="5895" width="8.69921875" style="37" customWidth="1"/>
    <col min="5896" max="5896" width="12.5" style="37" customWidth="1"/>
    <col min="5897" max="5897" width="10.5" style="37"/>
    <col min="5898" max="5899" width="13.69921875" style="37" bestFit="1" customWidth="1"/>
    <col min="5900" max="6142" width="10.5" style="37"/>
    <col min="6143" max="6143" width="5.296875" style="37" customWidth="1"/>
    <col min="6144" max="6144" width="28.5" style="37" bestFit="1" customWidth="1"/>
    <col min="6145" max="6145" width="12.5" style="37" customWidth="1"/>
    <col min="6146" max="6146" width="14.296875" style="37" customWidth="1"/>
    <col min="6147" max="6147" width="8.296875" style="37" customWidth="1"/>
    <col min="6148" max="6148" width="14.796875" style="37" bestFit="1" customWidth="1"/>
    <col min="6149" max="6149" width="9" style="37" customWidth="1"/>
    <col min="6150" max="6150" width="13.69921875" style="37" customWidth="1"/>
    <col min="6151" max="6151" width="8.69921875" style="37" customWidth="1"/>
    <col min="6152" max="6152" width="12.5" style="37" customWidth="1"/>
    <col min="6153" max="6153" width="10.5" style="37"/>
    <col min="6154" max="6155" width="13.69921875" style="37" bestFit="1" customWidth="1"/>
    <col min="6156" max="6398" width="10.5" style="37"/>
    <col min="6399" max="6399" width="5.296875" style="37" customWidth="1"/>
    <col min="6400" max="6400" width="28.5" style="37" bestFit="1" customWidth="1"/>
    <col min="6401" max="6401" width="12.5" style="37" customWidth="1"/>
    <col min="6402" max="6402" width="14.296875" style="37" customWidth="1"/>
    <col min="6403" max="6403" width="8.296875" style="37" customWidth="1"/>
    <col min="6404" max="6404" width="14.796875" style="37" bestFit="1" customWidth="1"/>
    <col min="6405" max="6405" width="9" style="37" customWidth="1"/>
    <col min="6406" max="6406" width="13.69921875" style="37" customWidth="1"/>
    <col min="6407" max="6407" width="8.69921875" style="37" customWidth="1"/>
    <col min="6408" max="6408" width="12.5" style="37" customWidth="1"/>
    <col min="6409" max="6409" width="10.5" style="37"/>
    <col min="6410" max="6411" width="13.69921875" style="37" bestFit="1" customWidth="1"/>
    <col min="6412" max="6654" width="10.5" style="37"/>
    <col min="6655" max="6655" width="5.296875" style="37" customWidth="1"/>
    <col min="6656" max="6656" width="28.5" style="37" bestFit="1" customWidth="1"/>
    <col min="6657" max="6657" width="12.5" style="37" customWidth="1"/>
    <col min="6658" max="6658" width="14.296875" style="37" customWidth="1"/>
    <col min="6659" max="6659" width="8.296875" style="37" customWidth="1"/>
    <col min="6660" max="6660" width="14.796875" style="37" bestFit="1" customWidth="1"/>
    <col min="6661" max="6661" width="9" style="37" customWidth="1"/>
    <col min="6662" max="6662" width="13.69921875" style="37" customWidth="1"/>
    <col min="6663" max="6663" width="8.69921875" style="37" customWidth="1"/>
    <col min="6664" max="6664" width="12.5" style="37" customWidth="1"/>
    <col min="6665" max="6665" width="10.5" style="37"/>
    <col min="6666" max="6667" width="13.69921875" style="37" bestFit="1" customWidth="1"/>
    <col min="6668" max="6910" width="10.5" style="37"/>
    <col min="6911" max="6911" width="5.296875" style="37" customWidth="1"/>
    <col min="6912" max="6912" width="28.5" style="37" bestFit="1" customWidth="1"/>
    <col min="6913" max="6913" width="12.5" style="37" customWidth="1"/>
    <col min="6914" max="6914" width="14.296875" style="37" customWidth="1"/>
    <col min="6915" max="6915" width="8.296875" style="37" customWidth="1"/>
    <col min="6916" max="6916" width="14.796875" style="37" bestFit="1" customWidth="1"/>
    <col min="6917" max="6917" width="9" style="37" customWidth="1"/>
    <col min="6918" max="6918" width="13.69921875" style="37" customWidth="1"/>
    <col min="6919" max="6919" width="8.69921875" style="37" customWidth="1"/>
    <col min="6920" max="6920" width="12.5" style="37" customWidth="1"/>
    <col min="6921" max="6921" width="10.5" style="37"/>
    <col min="6922" max="6923" width="13.69921875" style="37" bestFit="1" customWidth="1"/>
    <col min="6924" max="7166" width="10.5" style="37"/>
    <col min="7167" max="7167" width="5.296875" style="37" customWidth="1"/>
    <col min="7168" max="7168" width="28.5" style="37" bestFit="1" customWidth="1"/>
    <col min="7169" max="7169" width="12.5" style="37" customWidth="1"/>
    <col min="7170" max="7170" width="14.296875" style="37" customWidth="1"/>
    <col min="7171" max="7171" width="8.296875" style="37" customWidth="1"/>
    <col min="7172" max="7172" width="14.796875" style="37" bestFit="1" customWidth="1"/>
    <col min="7173" max="7173" width="9" style="37" customWidth="1"/>
    <col min="7174" max="7174" width="13.69921875" style="37" customWidth="1"/>
    <col min="7175" max="7175" width="8.69921875" style="37" customWidth="1"/>
    <col min="7176" max="7176" width="12.5" style="37" customWidth="1"/>
    <col min="7177" max="7177" width="10.5" style="37"/>
    <col min="7178" max="7179" width="13.69921875" style="37" bestFit="1" customWidth="1"/>
    <col min="7180" max="7422" width="10.5" style="37"/>
    <col min="7423" max="7423" width="5.296875" style="37" customWidth="1"/>
    <col min="7424" max="7424" width="28.5" style="37" bestFit="1" customWidth="1"/>
    <col min="7425" max="7425" width="12.5" style="37" customWidth="1"/>
    <col min="7426" max="7426" width="14.296875" style="37" customWidth="1"/>
    <col min="7427" max="7427" width="8.296875" style="37" customWidth="1"/>
    <col min="7428" max="7428" width="14.796875" style="37" bestFit="1" customWidth="1"/>
    <col min="7429" max="7429" width="9" style="37" customWidth="1"/>
    <col min="7430" max="7430" width="13.69921875" style="37" customWidth="1"/>
    <col min="7431" max="7431" width="8.69921875" style="37" customWidth="1"/>
    <col min="7432" max="7432" width="12.5" style="37" customWidth="1"/>
    <col min="7433" max="7433" width="10.5" style="37"/>
    <col min="7434" max="7435" width="13.69921875" style="37" bestFit="1" customWidth="1"/>
    <col min="7436" max="7678" width="10.5" style="37"/>
    <col min="7679" max="7679" width="5.296875" style="37" customWidth="1"/>
    <col min="7680" max="7680" width="28.5" style="37" bestFit="1" customWidth="1"/>
    <col min="7681" max="7681" width="12.5" style="37" customWidth="1"/>
    <col min="7682" max="7682" width="14.296875" style="37" customWidth="1"/>
    <col min="7683" max="7683" width="8.296875" style="37" customWidth="1"/>
    <col min="7684" max="7684" width="14.796875" style="37" bestFit="1" customWidth="1"/>
    <col min="7685" max="7685" width="9" style="37" customWidth="1"/>
    <col min="7686" max="7686" width="13.69921875" style="37" customWidth="1"/>
    <col min="7687" max="7687" width="8.69921875" style="37" customWidth="1"/>
    <col min="7688" max="7688" width="12.5" style="37" customWidth="1"/>
    <col min="7689" max="7689" width="10.5" style="37"/>
    <col min="7690" max="7691" width="13.69921875" style="37" bestFit="1" customWidth="1"/>
    <col min="7692" max="7934" width="10.5" style="37"/>
    <col min="7935" max="7935" width="5.296875" style="37" customWidth="1"/>
    <col min="7936" max="7936" width="28.5" style="37" bestFit="1" customWidth="1"/>
    <col min="7937" max="7937" width="12.5" style="37" customWidth="1"/>
    <col min="7938" max="7938" width="14.296875" style="37" customWidth="1"/>
    <col min="7939" max="7939" width="8.296875" style="37" customWidth="1"/>
    <col min="7940" max="7940" width="14.796875" style="37" bestFit="1" customWidth="1"/>
    <col min="7941" max="7941" width="9" style="37" customWidth="1"/>
    <col min="7942" max="7942" width="13.69921875" style="37" customWidth="1"/>
    <col min="7943" max="7943" width="8.69921875" style="37" customWidth="1"/>
    <col min="7944" max="7944" width="12.5" style="37" customWidth="1"/>
    <col min="7945" max="7945" width="10.5" style="37"/>
    <col min="7946" max="7947" width="13.69921875" style="37" bestFit="1" customWidth="1"/>
    <col min="7948" max="8190" width="10.5" style="37"/>
    <col min="8191" max="8191" width="5.296875" style="37" customWidth="1"/>
    <col min="8192" max="8192" width="28.5" style="37" bestFit="1" customWidth="1"/>
    <col min="8193" max="8193" width="12.5" style="37" customWidth="1"/>
    <col min="8194" max="8194" width="14.296875" style="37" customWidth="1"/>
    <col min="8195" max="8195" width="8.296875" style="37" customWidth="1"/>
    <col min="8196" max="8196" width="14.796875" style="37" bestFit="1" customWidth="1"/>
    <col min="8197" max="8197" width="9" style="37" customWidth="1"/>
    <col min="8198" max="8198" width="13.69921875" style="37" customWidth="1"/>
    <col min="8199" max="8199" width="8.69921875" style="37" customWidth="1"/>
    <col min="8200" max="8200" width="12.5" style="37" customWidth="1"/>
    <col min="8201" max="8201" width="10.5" style="37"/>
    <col min="8202" max="8203" width="13.69921875" style="37" bestFit="1" customWidth="1"/>
    <col min="8204" max="8446" width="10.5" style="37"/>
    <col min="8447" max="8447" width="5.296875" style="37" customWidth="1"/>
    <col min="8448" max="8448" width="28.5" style="37" bestFit="1" customWidth="1"/>
    <col min="8449" max="8449" width="12.5" style="37" customWidth="1"/>
    <col min="8450" max="8450" width="14.296875" style="37" customWidth="1"/>
    <col min="8451" max="8451" width="8.296875" style="37" customWidth="1"/>
    <col min="8452" max="8452" width="14.796875" style="37" bestFit="1" customWidth="1"/>
    <col min="8453" max="8453" width="9" style="37" customWidth="1"/>
    <col min="8454" max="8454" width="13.69921875" style="37" customWidth="1"/>
    <col min="8455" max="8455" width="8.69921875" style="37" customWidth="1"/>
    <col min="8456" max="8456" width="12.5" style="37" customWidth="1"/>
    <col min="8457" max="8457" width="10.5" style="37"/>
    <col min="8458" max="8459" width="13.69921875" style="37" bestFit="1" customWidth="1"/>
    <col min="8460" max="8702" width="10.5" style="37"/>
    <col min="8703" max="8703" width="5.296875" style="37" customWidth="1"/>
    <col min="8704" max="8704" width="28.5" style="37" bestFit="1" customWidth="1"/>
    <col min="8705" max="8705" width="12.5" style="37" customWidth="1"/>
    <col min="8706" max="8706" width="14.296875" style="37" customWidth="1"/>
    <col min="8707" max="8707" width="8.296875" style="37" customWidth="1"/>
    <col min="8708" max="8708" width="14.796875" style="37" bestFit="1" customWidth="1"/>
    <col min="8709" max="8709" width="9" style="37" customWidth="1"/>
    <col min="8710" max="8710" width="13.69921875" style="37" customWidth="1"/>
    <col min="8711" max="8711" width="8.69921875" style="37" customWidth="1"/>
    <col min="8712" max="8712" width="12.5" style="37" customWidth="1"/>
    <col min="8713" max="8713" width="10.5" style="37"/>
    <col min="8714" max="8715" width="13.69921875" style="37" bestFit="1" customWidth="1"/>
    <col min="8716" max="8958" width="10.5" style="37"/>
    <col min="8959" max="8959" width="5.296875" style="37" customWidth="1"/>
    <col min="8960" max="8960" width="28.5" style="37" bestFit="1" customWidth="1"/>
    <col min="8961" max="8961" width="12.5" style="37" customWidth="1"/>
    <col min="8962" max="8962" width="14.296875" style="37" customWidth="1"/>
    <col min="8963" max="8963" width="8.296875" style="37" customWidth="1"/>
    <col min="8964" max="8964" width="14.796875" style="37" bestFit="1" customWidth="1"/>
    <col min="8965" max="8965" width="9" style="37" customWidth="1"/>
    <col min="8966" max="8966" width="13.69921875" style="37" customWidth="1"/>
    <col min="8967" max="8967" width="8.69921875" style="37" customWidth="1"/>
    <col min="8968" max="8968" width="12.5" style="37" customWidth="1"/>
    <col min="8969" max="8969" width="10.5" style="37"/>
    <col min="8970" max="8971" width="13.69921875" style="37" bestFit="1" customWidth="1"/>
    <col min="8972" max="9214" width="10.5" style="37"/>
    <col min="9215" max="9215" width="5.296875" style="37" customWidth="1"/>
    <col min="9216" max="9216" width="28.5" style="37" bestFit="1" customWidth="1"/>
    <col min="9217" max="9217" width="12.5" style="37" customWidth="1"/>
    <col min="9218" max="9218" width="14.296875" style="37" customWidth="1"/>
    <col min="9219" max="9219" width="8.296875" style="37" customWidth="1"/>
    <col min="9220" max="9220" width="14.796875" style="37" bestFit="1" customWidth="1"/>
    <col min="9221" max="9221" width="9" style="37" customWidth="1"/>
    <col min="9222" max="9222" width="13.69921875" style="37" customWidth="1"/>
    <col min="9223" max="9223" width="8.69921875" style="37" customWidth="1"/>
    <col min="9224" max="9224" width="12.5" style="37" customWidth="1"/>
    <col min="9225" max="9225" width="10.5" style="37"/>
    <col min="9226" max="9227" width="13.69921875" style="37" bestFit="1" customWidth="1"/>
    <col min="9228" max="9470" width="10.5" style="37"/>
    <col min="9471" max="9471" width="5.296875" style="37" customWidth="1"/>
    <col min="9472" max="9472" width="28.5" style="37" bestFit="1" customWidth="1"/>
    <col min="9473" max="9473" width="12.5" style="37" customWidth="1"/>
    <col min="9474" max="9474" width="14.296875" style="37" customWidth="1"/>
    <col min="9475" max="9475" width="8.296875" style="37" customWidth="1"/>
    <col min="9476" max="9476" width="14.796875" style="37" bestFit="1" customWidth="1"/>
    <col min="9477" max="9477" width="9" style="37" customWidth="1"/>
    <col min="9478" max="9478" width="13.69921875" style="37" customWidth="1"/>
    <col min="9479" max="9479" width="8.69921875" style="37" customWidth="1"/>
    <col min="9480" max="9480" width="12.5" style="37" customWidth="1"/>
    <col min="9481" max="9481" width="10.5" style="37"/>
    <col min="9482" max="9483" width="13.69921875" style="37" bestFit="1" customWidth="1"/>
    <col min="9484" max="9726" width="10.5" style="37"/>
    <col min="9727" max="9727" width="5.296875" style="37" customWidth="1"/>
    <col min="9728" max="9728" width="28.5" style="37" bestFit="1" customWidth="1"/>
    <col min="9729" max="9729" width="12.5" style="37" customWidth="1"/>
    <col min="9730" max="9730" width="14.296875" style="37" customWidth="1"/>
    <col min="9731" max="9731" width="8.296875" style="37" customWidth="1"/>
    <col min="9732" max="9732" width="14.796875" style="37" bestFit="1" customWidth="1"/>
    <col min="9733" max="9733" width="9" style="37" customWidth="1"/>
    <col min="9734" max="9734" width="13.69921875" style="37" customWidth="1"/>
    <col min="9735" max="9735" width="8.69921875" style="37" customWidth="1"/>
    <col min="9736" max="9736" width="12.5" style="37" customWidth="1"/>
    <col min="9737" max="9737" width="10.5" style="37"/>
    <col min="9738" max="9739" width="13.69921875" style="37" bestFit="1" customWidth="1"/>
    <col min="9740" max="9982" width="10.5" style="37"/>
    <col min="9983" max="9983" width="5.296875" style="37" customWidth="1"/>
    <col min="9984" max="9984" width="28.5" style="37" bestFit="1" customWidth="1"/>
    <col min="9985" max="9985" width="12.5" style="37" customWidth="1"/>
    <col min="9986" max="9986" width="14.296875" style="37" customWidth="1"/>
    <col min="9987" max="9987" width="8.296875" style="37" customWidth="1"/>
    <col min="9988" max="9988" width="14.796875" style="37" bestFit="1" customWidth="1"/>
    <col min="9989" max="9989" width="9" style="37" customWidth="1"/>
    <col min="9990" max="9990" width="13.69921875" style="37" customWidth="1"/>
    <col min="9991" max="9991" width="8.69921875" style="37" customWidth="1"/>
    <col min="9992" max="9992" width="12.5" style="37" customWidth="1"/>
    <col min="9993" max="9993" width="10.5" style="37"/>
    <col min="9994" max="9995" width="13.69921875" style="37" bestFit="1" customWidth="1"/>
    <col min="9996" max="10238" width="10.5" style="37"/>
    <col min="10239" max="10239" width="5.296875" style="37" customWidth="1"/>
    <col min="10240" max="10240" width="28.5" style="37" bestFit="1" customWidth="1"/>
    <col min="10241" max="10241" width="12.5" style="37" customWidth="1"/>
    <col min="10242" max="10242" width="14.296875" style="37" customWidth="1"/>
    <col min="10243" max="10243" width="8.296875" style="37" customWidth="1"/>
    <col min="10244" max="10244" width="14.796875" style="37" bestFit="1" customWidth="1"/>
    <col min="10245" max="10245" width="9" style="37" customWidth="1"/>
    <col min="10246" max="10246" width="13.69921875" style="37" customWidth="1"/>
    <col min="10247" max="10247" width="8.69921875" style="37" customWidth="1"/>
    <col min="10248" max="10248" width="12.5" style="37" customWidth="1"/>
    <col min="10249" max="10249" width="10.5" style="37"/>
    <col min="10250" max="10251" width="13.69921875" style="37" bestFit="1" customWidth="1"/>
    <col min="10252" max="10494" width="10.5" style="37"/>
    <col min="10495" max="10495" width="5.296875" style="37" customWidth="1"/>
    <col min="10496" max="10496" width="28.5" style="37" bestFit="1" customWidth="1"/>
    <col min="10497" max="10497" width="12.5" style="37" customWidth="1"/>
    <col min="10498" max="10498" width="14.296875" style="37" customWidth="1"/>
    <col min="10499" max="10499" width="8.296875" style="37" customWidth="1"/>
    <col min="10500" max="10500" width="14.796875" style="37" bestFit="1" customWidth="1"/>
    <col min="10501" max="10501" width="9" style="37" customWidth="1"/>
    <col min="10502" max="10502" width="13.69921875" style="37" customWidth="1"/>
    <col min="10503" max="10503" width="8.69921875" style="37" customWidth="1"/>
    <col min="10504" max="10504" width="12.5" style="37" customWidth="1"/>
    <col min="10505" max="10505" width="10.5" style="37"/>
    <col min="10506" max="10507" width="13.69921875" style="37" bestFit="1" customWidth="1"/>
    <col min="10508" max="10750" width="10.5" style="37"/>
    <col min="10751" max="10751" width="5.296875" style="37" customWidth="1"/>
    <col min="10752" max="10752" width="28.5" style="37" bestFit="1" customWidth="1"/>
    <col min="10753" max="10753" width="12.5" style="37" customWidth="1"/>
    <col min="10754" max="10754" width="14.296875" style="37" customWidth="1"/>
    <col min="10755" max="10755" width="8.296875" style="37" customWidth="1"/>
    <col min="10756" max="10756" width="14.796875" style="37" bestFit="1" customWidth="1"/>
    <col min="10757" max="10757" width="9" style="37" customWidth="1"/>
    <col min="10758" max="10758" width="13.69921875" style="37" customWidth="1"/>
    <col min="10759" max="10759" width="8.69921875" style="37" customWidth="1"/>
    <col min="10760" max="10760" width="12.5" style="37" customWidth="1"/>
    <col min="10761" max="10761" width="10.5" style="37"/>
    <col min="10762" max="10763" width="13.69921875" style="37" bestFit="1" customWidth="1"/>
    <col min="10764" max="11006" width="10.5" style="37"/>
    <col min="11007" max="11007" width="5.296875" style="37" customWidth="1"/>
    <col min="11008" max="11008" width="28.5" style="37" bestFit="1" customWidth="1"/>
    <col min="11009" max="11009" width="12.5" style="37" customWidth="1"/>
    <col min="11010" max="11010" width="14.296875" style="37" customWidth="1"/>
    <col min="11011" max="11011" width="8.296875" style="37" customWidth="1"/>
    <col min="11012" max="11012" width="14.796875" style="37" bestFit="1" customWidth="1"/>
    <col min="11013" max="11013" width="9" style="37" customWidth="1"/>
    <col min="11014" max="11014" width="13.69921875" style="37" customWidth="1"/>
    <col min="11015" max="11015" width="8.69921875" style="37" customWidth="1"/>
    <col min="11016" max="11016" width="12.5" style="37" customWidth="1"/>
    <col min="11017" max="11017" width="10.5" style="37"/>
    <col min="11018" max="11019" width="13.69921875" style="37" bestFit="1" customWidth="1"/>
    <col min="11020" max="11262" width="10.5" style="37"/>
    <col min="11263" max="11263" width="5.296875" style="37" customWidth="1"/>
    <col min="11264" max="11264" width="28.5" style="37" bestFit="1" customWidth="1"/>
    <col min="11265" max="11265" width="12.5" style="37" customWidth="1"/>
    <col min="11266" max="11266" width="14.296875" style="37" customWidth="1"/>
    <col min="11267" max="11267" width="8.296875" style="37" customWidth="1"/>
    <col min="11268" max="11268" width="14.796875" style="37" bestFit="1" customWidth="1"/>
    <col min="11269" max="11269" width="9" style="37" customWidth="1"/>
    <col min="11270" max="11270" width="13.69921875" style="37" customWidth="1"/>
    <col min="11271" max="11271" width="8.69921875" style="37" customWidth="1"/>
    <col min="11272" max="11272" width="12.5" style="37" customWidth="1"/>
    <col min="11273" max="11273" width="10.5" style="37"/>
    <col min="11274" max="11275" width="13.69921875" style="37" bestFit="1" customWidth="1"/>
    <col min="11276" max="11518" width="10.5" style="37"/>
    <col min="11519" max="11519" width="5.296875" style="37" customWidth="1"/>
    <col min="11520" max="11520" width="28.5" style="37" bestFit="1" customWidth="1"/>
    <col min="11521" max="11521" width="12.5" style="37" customWidth="1"/>
    <col min="11522" max="11522" width="14.296875" style="37" customWidth="1"/>
    <col min="11523" max="11523" width="8.296875" style="37" customWidth="1"/>
    <col min="11524" max="11524" width="14.796875" style="37" bestFit="1" customWidth="1"/>
    <col min="11525" max="11525" width="9" style="37" customWidth="1"/>
    <col min="11526" max="11526" width="13.69921875" style="37" customWidth="1"/>
    <col min="11527" max="11527" width="8.69921875" style="37" customWidth="1"/>
    <col min="11528" max="11528" width="12.5" style="37" customWidth="1"/>
    <col min="11529" max="11529" width="10.5" style="37"/>
    <col min="11530" max="11531" width="13.69921875" style="37" bestFit="1" customWidth="1"/>
    <col min="11532" max="11774" width="10.5" style="37"/>
    <col min="11775" max="11775" width="5.296875" style="37" customWidth="1"/>
    <col min="11776" max="11776" width="28.5" style="37" bestFit="1" customWidth="1"/>
    <col min="11777" max="11777" width="12.5" style="37" customWidth="1"/>
    <col min="11778" max="11778" width="14.296875" style="37" customWidth="1"/>
    <col min="11779" max="11779" width="8.296875" style="37" customWidth="1"/>
    <col min="11780" max="11780" width="14.796875" style="37" bestFit="1" customWidth="1"/>
    <col min="11781" max="11781" width="9" style="37" customWidth="1"/>
    <col min="11782" max="11782" width="13.69921875" style="37" customWidth="1"/>
    <col min="11783" max="11783" width="8.69921875" style="37" customWidth="1"/>
    <col min="11784" max="11784" width="12.5" style="37" customWidth="1"/>
    <col min="11785" max="11785" width="10.5" style="37"/>
    <col min="11786" max="11787" width="13.69921875" style="37" bestFit="1" customWidth="1"/>
    <col min="11788" max="12030" width="10.5" style="37"/>
    <col min="12031" max="12031" width="5.296875" style="37" customWidth="1"/>
    <col min="12032" max="12032" width="28.5" style="37" bestFit="1" customWidth="1"/>
    <col min="12033" max="12033" width="12.5" style="37" customWidth="1"/>
    <col min="12034" max="12034" width="14.296875" style="37" customWidth="1"/>
    <col min="12035" max="12035" width="8.296875" style="37" customWidth="1"/>
    <col min="12036" max="12036" width="14.796875" style="37" bestFit="1" customWidth="1"/>
    <col min="12037" max="12037" width="9" style="37" customWidth="1"/>
    <col min="12038" max="12038" width="13.69921875" style="37" customWidth="1"/>
    <col min="12039" max="12039" width="8.69921875" style="37" customWidth="1"/>
    <col min="12040" max="12040" width="12.5" style="37" customWidth="1"/>
    <col min="12041" max="12041" width="10.5" style="37"/>
    <col min="12042" max="12043" width="13.69921875" style="37" bestFit="1" customWidth="1"/>
    <col min="12044" max="12286" width="10.5" style="37"/>
    <col min="12287" max="12287" width="5.296875" style="37" customWidth="1"/>
    <col min="12288" max="12288" width="28.5" style="37" bestFit="1" customWidth="1"/>
    <col min="12289" max="12289" width="12.5" style="37" customWidth="1"/>
    <col min="12290" max="12290" width="14.296875" style="37" customWidth="1"/>
    <col min="12291" max="12291" width="8.296875" style="37" customWidth="1"/>
    <col min="12292" max="12292" width="14.796875" style="37" bestFit="1" customWidth="1"/>
    <col min="12293" max="12293" width="9" style="37" customWidth="1"/>
    <col min="12294" max="12294" width="13.69921875" style="37" customWidth="1"/>
    <col min="12295" max="12295" width="8.69921875" style="37" customWidth="1"/>
    <col min="12296" max="12296" width="12.5" style="37" customWidth="1"/>
    <col min="12297" max="12297" width="10.5" style="37"/>
    <col min="12298" max="12299" width="13.69921875" style="37" bestFit="1" customWidth="1"/>
    <col min="12300" max="12542" width="10.5" style="37"/>
    <col min="12543" max="12543" width="5.296875" style="37" customWidth="1"/>
    <col min="12544" max="12544" width="28.5" style="37" bestFit="1" customWidth="1"/>
    <col min="12545" max="12545" width="12.5" style="37" customWidth="1"/>
    <col min="12546" max="12546" width="14.296875" style="37" customWidth="1"/>
    <col min="12547" max="12547" width="8.296875" style="37" customWidth="1"/>
    <col min="12548" max="12548" width="14.796875" style="37" bestFit="1" customWidth="1"/>
    <col min="12549" max="12549" width="9" style="37" customWidth="1"/>
    <col min="12550" max="12550" width="13.69921875" style="37" customWidth="1"/>
    <col min="12551" max="12551" width="8.69921875" style="37" customWidth="1"/>
    <col min="12552" max="12552" width="12.5" style="37" customWidth="1"/>
    <col min="12553" max="12553" width="10.5" style="37"/>
    <col min="12554" max="12555" width="13.69921875" style="37" bestFit="1" customWidth="1"/>
    <col min="12556" max="12798" width="10.5" style="37"/>
    <col min="12799" max="12799" width="5.296875" style="37" customWidth="1"/>
    <col min="12800" max="12800" width="28.5" style="37" bestFit="1" customWidth="1"/>
    <col min="12801" max="12801" width="12.5" style="37" customWidth="1"/>
    <col min="12802" max="12802" width="14.296875" style="37" customWidth="1"/>
    <col min="12803" max="12803" width="8.296875" style="37" customWidth="1"/>
    <col min="12804" max="12804" width="14.796875" style="37" bestFit="1" customWidth="1"/>
    <col min="12805" max="12805" width="9" style="37" customWidth="1"/>
    <col min="12806" max="12806" width="13.69921875" style="37" customWidth="1"/>
    <col min="12807" max="12807" width="8.69921875" style="37" customWidth="1"/>
    <col min="12808" max="12808" width="12.5" style="37" customWidth="1"/>
    <col min="12809" max="12809" width="10.5" style="37"/>
    <col min="12810" max="12811" width="13.69921875" style="37" bestFit="1" customWidth="1"/>
    <col min="12812" max="13054" width="10.5" style="37"/>
    <col min="13055" max="13055" width="5.296875" style="37" customWidth="1"/>
    <col min="13056" max="13056" width="28.5" style="37" bestFit="1" customWidth="1"/>
    <col min="13057" max="13057" width="12.5" style="37" customWidth="1"/>
    <col min="13058" max="13058" width="14.296875" style="37" customWidth="1"/>
    <col min="13059" max="13059" width="8.296875" style="37" customWidth="1"/>
    <col min="13060" max="13060" width="14.796875" style="37" bestFit="1" customWidth="1"/>
    <col min="13061" max="13061" width="9" style="37" customWidth="1"/>
    <col min="13062" max="13062" width="13.69921875" style="37" customWidth="1"/>
    <col min="13063" max="13063" width="8.69921875" style="37" customWidth="1"/>
    <col min="13064" max="13064" width="12.5" style="37" customWidth="1"/>
    <col min="13065" max="13065" width="10.5" style="37"/>
    <col min="13066" max="13067" width="13.69921875" style="37" bestFit="1" customWidth="1"/>
    <col min="13068" max="13310" width="10.5" style="37"/>
    <col min="13311" max="13311" width="5.296875" style="37" customWidth="1"/>
    <col min="13312" max="13312" width="28.5" style="37" bestFit="1" customWidth="1"/>
    <col min="13313" max="13313" width="12.5" style="37" customWidth="1"/>
    <col min="13314" max="13314" width="14.296875" style="37" customWidth="1"/>
    <col min="13315" max="13315" width="8.296875" style="37" customWidth="1"/>
    <col min="13316" max="13316" width="14.796875" style="37" bestFit="1" customWidth="1"/>
    <col min="13317" max="13317" width="9" style="37" customWidth="1"/>
    <col min="13318" max="13318" width="13.69921875" style="37" customWidth="1"/>
    <col min="13319" max="13319" width="8.69921875" style="37" customWidth="1"/>
    <col min="13320" max="13320" width="12.5" style="37" customWidth="1"/>
    <col min="13321" max="13321" width="10.5" style="37"/>
    <col min="13322" max="13323" width="13.69921875" style="37" bestFit="1" customWidth="1"/>
    <col min="13324" max="13566" width="10.5" style="37"/>
    <col min="13567" max="13567" width="5.296875" style="37" customWidth="1"/>
    <col min="13568" max="13568" width="28.5" style="37" bestFit="1" customWidth="1"/>
    <col min="13569" max="13569" width="12.5" style="37" customWidth="1"/>
    <col min="13570" max="13570" width="14.296875" style="37" customWidth="1"/>
    <col min="13571" max="13571" width="8.296875" style="37" customWidth="1"/>
    <col min="13572" max="13572" width="14.796875" style="37" bestFit="1" customWidth="1"/>
    <col min="13573" max="13573" width="9" style="37" customWidth="1"/>
    <col min="13574" max="13574" width="13.69921875" style="37" customWidth="1"/>
    <col min="13575" max="13575" width="8.69921875" style="37" customWidth="1"/>
    <col min="13576" max="13576" width="12.5" style="37" customWidth="1"/>
    <col min="13577" max="13577" width="10.5" style="37"/>
    <col min="13578" max="13579" width="13.69921875" style="37" bestFit="1" customWidth="1"/>
    <col min="13580" max="13822" width="10.5" style="37"/>
    <col min="13823" max="13823" width="5.296875" style="37" customWidth="1"/>
    <col min="13824" max="13824" width="28.5" style="37" bestFit="1" customWidth="1"/>
    <col min="13825" max="13825" width="12.5" style="37" customWidth="1"/>
    <col min="13826" max="13826" width="14.296875" style="37" customWidth="1"/>
    <col min="13827" max="13827" width="8.296875" style="37" customWidth="1"/>
    <col min="13828" max="13828" width="14.796875" style="37" bestFit="1" customWidth="1"/>
    <col min="13829" max="13829" width="9" style="37" customWidth="1"/>
    <col min="13830" max="13830" width="13.69921875" style="37" customWidth="1"/>
    <col min="13831" max="13831" width="8.69921875" style="37" customWidth="1"/>
    <col min="13832" max="13832" width="12.5" style="37" customWidth="1"/>
    <col min="13833" max="13833" width="10.5" style="37"/>
    <col min="13834" max="13835" width="13.69921875" style="37" bestFit="1" customWidth="1"/>
    <col min="13836" max="14078" width="10.5" style="37"/>
    <col min="14079" max="14079" width="5.296875" style="37" customWidth="1"/>
    <col min="14080" max="14080" width="28.5" style="37" bestFit="1" customWidth="1"/>
    <col min="14081" max="14081" width="12.5" style="37" customWidth="1"/>
    <col min="14082" max="14082" width="14.296875" style="37" customWidth="1"/>
    <col min="14083" max="14083" width="8.296875" style="37" customWidth="1"/>
    <col min="14084" max="14084" width="14.796875" style="37" bestFit="1" customWidth="1"/>
    <col min="14085" max="14085" width="9" style="37" customWidth="1"/>
    <col min="14086" max="14086" width="13.69921875" style="37" customWidth="1"/>
    <col min="14087" max="14087" width="8.69921875" style="37" customWidth="1"/>
    <col min="14088" max="14088" width="12.5" style="37" customWidth="1"/>
    <col min="14089" max="14089" width="10.5" style="37"/>
    <col min="14090" max="14091" width="13.69921875" style="37" bestFit="1" customWidth="1"/>
    <col min="14092" max="14334" width="10.5" style="37"/>
    <col min="14335" max="14335" width="5.296875" style="37" customWidth="1"/>
    <col min="14336" max="14336" width="28.5" style="37" bestFit="1" customWidth="1"/>
    <col min="14337" max="14337" width="12.5" style="37" customWidth="1"/>
    <col min="14338" max="14338" width="14.296875" style="37" customWidth="1"/>
    <col min="14339" max="14339" width="8.296875" style="37" customWidth="1"/>
    <col min="14340" max="14340" width="14.796875" style="37" bestFit="1" customWidth="1"/>
    <col min="14341" max="14341" width="9" style="37" customWidth="1"/>
    <col min="14342" max="14342" width="13.69921875" style="37" customWidth="1"/>
    <col min="14343" max="14343" width="8.69921875" style="37" customWidth="1"/>
    <col min="14344" max="14344" width="12.5" style="37" customWidth="1"/>
    <col min="14345" max="14345" width="10.5" style="37"/>
    <col min="14346" max="14347" width="13.69921875" style="37" bestFit="1" customWidth="1"/>
    <col min="14348" max="14590" width="10.5" style="37"/>
    <col min="14591" max="14591" width="5.296875" style="37" customWidth="1"/>
    <col min="14592" max="14592" width="28.5" style="37" bestFit="1" customWidth="1"/>
    <col min="14593" max="14593" width="12.5" style="37" customWidth="1"/>
    <col min="14594" max="14594" width="14.296875" style="37" customWidth="1"/>
    <col min="14595" max="14595" width="8.296875" style="37" customWidth="1"/>
    <col min="14596" max="14596" width="14.796875" style="37" bestFit="1" customWidth="1"/>
    <col min="14597" max="14597" width="9" style="37" customWidth="1"/>
    <col min="14598" max="14598" width="13.69921875" style="37" customWidth="1"/>
    <col min="14599" max="14599" width="8.69921875" style="37" customWidth="1"/>
    <col min="14600" max="14600" width="12.5" style="37" customWidth="1"/>
    <col min="14601" max="14601" width="10.5" style="37"/>
    <col min="14602" max="14603" width="13.69921875" style="37" bestFit="1" customWidth="1"/>
    <col min="14604" max="14846" width="10.5" style="37"/>
    <col min="14847" max="14847" width="5.296875" style="37" customWidth="1"/>
    <col min="14848" max="14848" width="28.5" style="37" bestFit="1" customWidth="1"/>
    <col min="14849" max="14849" width="12.5" style="37" customWidth="1"/>
    <col min="14850" max="14850" width="14.296875" style="37" customWidth="1"/>
    <col min="14851" max="14851" width="8.296875" style="37" customWidth="1"/>
    <col min="14852" max="14852" width="14.796875" style="37" bestFit="1" customWidth="1"/>
    <col min="14853" max="14853" width="9" style="37" customWidth="1"/>
    <col min="14854" max="14854" width="13.69921875" style="37" customWidth="1"/>
    <col min="14855" max="14855" width="8.69921875" style="37" customWidth="1"/>
    <col min="14856" max="14856" width="12.5" style="37" customWidth="1"/>
    <col min="14857" max="14857" width="10.5" style="37"/>
    <col min="14858" max="14859" width="13.69921875" style="37" bestFit="1" customWidth="1"/>
    <col min="14860" max="15102" width="10.5" style="37"/>
    <col min="15103" max="15103" width="5.296875" style="37" customWidth="1"/>
    <col min="15104" max="15104" width="28.5" style="37" bestFit="1" customWidth="1"/>
    <col min="15105" max="15105" width="12.5" style="37" customWidth="1"/>
    <col min="15106" max="15106" width="14.296875" style="37" customWidth="1"/>
    <col min="15107" max="15107" width="8.296875" style="37" customWidth="1"/>
    <col min="15108" max="15108" width="14.796875" style="37" bestFit="1" customWidth="1"/>
    <col min="15109" max="15109" width="9" style="37" customWidth="1"/>
    <col min="15110" max="15110" width="13.69921875" style="37" customWidth="1"/>
    <col min="15111" max="15111" width="8.69921875" style="37" customWidth="1"/>
    <col min="15112" max="15112" width="12.5" style="37" customWidth="1"/>
    <col min="15113" max="15113" width="10.5" style="37"/>
    <col min="15114" max="15115" width="13.69921875" style="37" bestFit="1" customWidth="1"/>
    <col min="15116" max="15358" width="10.5" style="37"/>
    <col min="15359" max="15359" width="5.296875" style="37" customWidth="1"/>
    <col min="15360" max="15360" width="28.5" style="37" bestFit="1" customWidth="1"/>
    <col min="15361" max="15361" width="12.5" style="37" customWidth="1"/>
    <col min="15362" max="15362" width="14.296875" style="37" customWidth="1"/>
    <col min="15363" max="15363" width="8.296875" style="37" customWidth="1"/>
    <col min="15364" max="15364" width="14.796875" style="37" bestFit="1" customWidth="1"/>
    <col min="15365" max="15365" width="9" style="37" customWidth="1"/>
    <col min="15366" max="15366" width="13.69921875" style="37" customWidth="1"/>
    <col min="15367" max="15367" width="8.69921875" style="37" customWidth="1"/>
    <col min="15368" max="15368" width="12.5" style="37" customWidth="1"/>
    <col min="15369" max="15369" width="10.5" style="37"/>
    <col min="15370" max="15371" width="13.69921875" style="37" bestFit="1" customWidth="1"/>
    <col min="15372" max="15614" width="10.5" style="37"/>
    <col min="15615" max="15615" width="5.296875" style="37" customWidth="1"/>
    <col min="15616" max="15616" width="28.5" style="37" bestFit="1" customWidth="1"/>
    <col min="15617" max="15617" width="12.5" style="37" customWidth="1"/>
    <col min="15618" max="15618" width="14.296875" style="37" customWidth="1"/>
    <col min="15619" max="15619" width="8.296875" style="37" customWidth="1"/>
    <col min="15620" max="15620" width="14.796875" style="37" bestFit="1" customWidth="1"/>
    <col min="15621" max="15621" width="9" style="37" customWidth="1"/>
    <col min="15622" max="15622" width="13.69921875" style="37" customWidth="1"/>
    <col min="15623" max="15623" width="8.69921875" style="37" customWidth="1"/>
    <col min="15624" max="15624" width="12.5" style="37" customWidth="1"/>
    <col min="15625" max="15625" width="10.5" style="37"/>
    <col min="15626" max="15627" width="13.69921875" style="37" bestFit="1" customWidth="1"/>
    <col min="15628" max="15870" width="10.5" style="37"/>
    <col min="15871" max="15871" width="5.296875" style="37" customWidth="1"/>
    <col min="15872" max="15872" width="28.5" style="37" bestFit="1" customWidth="1"/>
    <col min="15873" max="15873" width="12.5" style="37" customWidth="1"/>
    <col min="15874" max="15874" width="14.296875" style="37" customWidth="1"/>
    <col min="15875" max="15875" width="8.296875" style="37" customWidth="1"/>
    <col min="15876" max="15876" width="14.796875" style="37" bestFit="1" customWidth="1"/>
    <col min="15877" max="15877" width="9" style="37" customWidth="1"/>
    <col min="15878" max="15878" width="13.69921875" style="37" customWidth="1"/>
    <col min="15879" max="15879" width="8.69921875" style="37" customWidth="1"/>
    <col min="15880" max="15880" width="12.5" style="37" customWidth="1"/>
    <col min="15881" max="15881" width="10.5" style="37"/>
    <col min="15882" max="15883" width="13.69921875" style="37" bestFit="1" customWidth="1"/>
    <col min="15884" max="16126" width="10.5" style="37"/>
    <col min="16127" max="16127" width="5.296875" style="37" customWidth="1"/>
    <col min="16128" max="16128" width="28.5" style="37" bestFit="1" customWidth="1"/>
    <col min="16129" max="16129" width="12.5" style="37" customWidth="1"/>
    <col min="16130" max="16130" width="14.296875" style="37" customWidth="1"/>
    <col min="16131" max="16131" width="8.296875" style="37" customWidth="1"/>
    <col min="16132" max="16132" width="14.796875" style="37" bestFit="1" customWidth="1"/>
    <col min="16133" max="16133" width="9" style="37" customWidth="1"/>
    <col min="16134" max="16134" width="13.69921875" style="37" customWidth="1"/>
    <col min="16135" max="16135" width="8.69921875" style="37" customWidth="1"/>
    <col min="16136" max="16136" width="12.5" style="37" customWidth="1"/>
    <col min="16137" max="16137" width="10.5" style="37"/>
    <col min="16138" max="16139" width="13.69921875" style="37" bestFit="1" customWidth="1"/>
    <col min="16140" max="16384" width="10.5" style="37"/>
  </cols>
  <sheetData>
    <row r="1" spans="1:8" ht="19.5" x14ac:dyDescent="0.45">
      <c r="A1" s="178" t="s">
        <v>20</v>
      </c>
      <c r="B1" s="179"/>
      <c r="C1" s="179"/>
      <c r="D1" s="179"/>
      <c r="E1" s="179"/>
      <c r="F1" s="179"/>
      <c r="G1" s="179"/>
      <c r="H1" s="180"/>
    </row>
    <row r="2" spans="1:8" x14ac:dyDescent="0.35">
      <c r="A2" s="181" t="s">
        <v>21</v>
      </c>
      <c r="B2" s="182"/>
      <c r="C2" s="182"/>
      <c r="D2" s="182"/>
      <c r="E2" s="182"/>
      <c r="F2" s="182"/>
      <c r="G2" s="182"/>
      <c r="H2" s="183"/>
    </row>
    <row r="3" spans="1:8" ht="16.5" customHeight="1" x14ac:dyDescent="0.35">
      <c r="A3" s="181" t="s">
        <v>116</v>
      </c>
      <c r="B3" s="182"/>
      <c r="C3" s="182"/>
      <c r="D3" s="182"/>
      <c r="E3" s="182"/>
      <c r="F3" s="182"/>
      <c r="G3" s="182"/>
      <c r="H3" s="183"/>
    </row>
    <row r="4" spans="1:8" ht="15" thickBot="1" x14ac:dyDescent="0.4">
      <c r="A4" s="38"/>
      <c r="B4" s="39"/>
      <c r="C4" s="39"/>
      <c r="D4" s="40"/>
      <c r="E4" s="184"/>
      <c r="F4" s="184"/>
      <c r="G4" s="41"/>
      <c r="H4" s="42"/>
    </row>
    <row r="5" spans="1:8" ht="14.25" customHeight="1" x14ac:dyDescent="0.35">
      <c r="A5" s="43" t="s">
        <v>22</v>
      </c>
      <c r="B5" s="44" t="s">
        <v>23</v>
      </c>
      <c r="C5" s="185" t="s">
        <v>2</v>
      </c>
      <c r="D5" s="186"/>
      <c r="E5" s="187" t="s">
        <v>142</v>
      </c>
      <c r="F5" s="188"/>
      <c r="G5" s="187"/>
      <c r="H5" s="189"/>
    </row>
    <row r="6" spans="1:8" x14ac:dyDescent="0.35">
      <c r="A6" s="45"/>
      <c r="B6" s="46"/>
      <c r="C6" s="47" t="s">
        <v>24</v>
      </c>
      <c r="D6" s="47" t="s">
        <v>25</v>
      </c>
      <c r="E6" s="48" t="s">
        <v>24</v>
      </c>
      <c r="F6" s="48" t="s">
        <v>25</v>
      </c>
      <c r="G6" s="48"/>
      <c r="H6" s="49"/>
    </row>
    <row r="7" spans="1:8" x14ac:dyDescent="0.35">
      <c r="A7" s="45" t="s">
        <v>26</v>
      </c>
      <c r="B7" s="50" t="s">
        <v>16</v>
      </c>
      <c r="C7" s="51">
        <f>D7/D10</f>
        <v>2.948754394767893E-2</v>
      </c>
      <c r="D7" s="52">
        <v>688.75</v>
      </c>
      <c r="E7" s="51">
        <v>1</v>
      </c>
      <c r="F7" s="52">
        <f>D7</f>
        <v>688.75</v>
      </c>
      <c r="G7" s="51"/>
      <c r="H7" s="52"/>
    </row>
    <row r="8" spans="1:8" ht="22" x14ac:dyDescent="0.35">
      <c r="A8" s="45" t="s">
        <v>27</v>
      </c>
      <c r="B8" s="53" t="s">
        <v>115</v>
      </c>
      <c r="C8" s="51">
        <f>D8/$D$10</f>
        <v>0.97051245605232106</v>
      </c>
      <c r="D8" s="52">
        <v>22668.57</v>
      </c>
      <c r="E8" s="51">
        <v>1</v>
      </c>
      <c r="F8" s="52">
        <f>D8</f>
        <v>22668.57</v>
      </c>
      <c r="G8" s="51"/>
      <c r="H8" s="52"/>
    </row>
    <row r="9" spans="1:8" x14ac:dyDescent="0.35">
      <c r="A9" s="56"/>
      <c r="B9" s="54"/>
      <c r="C9" s="51"/>
      <c r="D9" s="52"/>
      <c r="E9" s="51"/>
      <c r="F9" s="52"/>
      <c r="G9" s="51"/>
      <c r="H9" s="52"/>
    </row>
    <row r="10" spans="1:8" x14ac:dyDescent="0.35">
      <c r="A10" s="57"/>
      <c r="B10" s="58" t="s">
        <v>2</v>
      </c>
      <c r="C10" s="59">
        <f>SUM(C7:C8)</f>
        <v>1</v>
      </c>
      <c r="D10" s="68">
        <f>SUM(D7:D8)</f>
        <v>23357.32</v>
      </c>
      <c r="E10" s="59">
        <v>1</v>
      </c>
      <c r="F10" s="60">
        <f>SUM(F7:F8)</f>
        <v>23357.32</v>
      </c>
      <c r="G10" s="59"/>
      <c r="H10" s="60"/>
    </row>
    <row r="11" spans="1:8" x14ac:dyDescent="0.35">
      <c r="A11" s="61"/>
      <c r="B11" s="61"/>
      <c r="C11" s="62"/>
      <c r="D11" s="62"/>
      <c r="E11" s="63"/>
      <c r="F11" s="64"/>
      <c r="G11" s="63"/>
      <c r="H11" s="64"/>
    </row>
    <row r="12" spans="1:8" s="65" customFormat="1" x14ac:dyDescent="0.3">
      <c r="A12" s="177"/>
      <c r="B12" s="177"/>
      <c r="C12" s="177"/>
      <c r="D12" s="177"/>
      <c r="E12" s="177"/>
      <c r="F12" s="177"/>
      <c r="G12" s="177"/>
      <c r="H12" s="177"/>
    </row>
    <row r="13" spans="1:8" s="65" customFormat="1" x14ac:dyDescent="0.3"/>
    <row r="14" spans="1:8" s="65" customFormat="1" x14ac:dyDescent="0.3">
      <c r="A14" s="177"/>
      <c r="B14" s="177"/>
      <c r="C14" s="177"/>
      <c r="D14" s="177"/>
      <c r="E14" s="177"/>
      <c r="F14" s="177"/>
      <c r="G14" s="177"/>
      <c r="H14" s="177"/>
    </row>
    <row r="15" spans="1:8" s="65" customFormat="1" x14ac:dyDescent="0.3">
      <c r="A15" s="177"/>
      <c r="B15" s="177"/>
      <c r="C15" s="177"/>
      <c r="D15" s="177"/>
      <c r="E15" s="177"/>
      <c r="F15" s="177"/>
      <c r="G15" s="177"/>
      <c r="H15" s="177"/>
    </row>
    <row r="16" spans="1:8" x14ac:dyDescent="0.35">
      <c r="D16" s="66"/>
      <c r="F16" s="55"/>
    </row>
    <row r="18" spans="4:4" x14ac:dyDescent="0.35">
      <c r="D18" s="67"/>
    </row>
  </sheetData>
  <mergeCells count="10">
    <mergeCell ref="A12:H12"/>
    <mergeCell ref="A14:H14"/>
    <mergeCell ref="A15:H15"/>
    <mergeCell ref="A1:H1"/>
    <mergeCell ref="A2:H2"/>
    <mergeCell ref="A3:H3"/>
    <mergeCell ref="E4:F4"/>
    <mergeCell ref="C5:D5"/>
    <mergeCell ref="E5:F5"/>
    <mergeCell ref="G5:H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55"/>
  <sheetViews>
    <sheetView topLeftCell="A37" workbookViewId="0">
      <selection activeCell="K20" sqref="K20"/>
    </sheetView>
  </sheetViews>
  <sheetFormatPr defaultRowHeight="13" x14ac:dyDescent="0.3"/>
  <cols>
    <col min="2" max="2" width="18" customWidth="1"/>
    <col min="3" max="3" width="28.19921875" customWidth="1"/>
    <col min="4" max="4" width="46.296875" customWidth="1"/>
    <col min="5" max="5" width="31.796875" customWidth="1"/>
  </cols>
  <sheetData>
    <row r="3" spans="2:5" ht="13.5" thickBot="1" x14ac:dyDescent="0.35"/>
    <row r="4" spans="2:5" ht="14.5" x14ac:dyDescent="0.3">
      <c r="B4" s="193" t="s">
        <v>31</v>
      </c>
      <c r="C4" s="194"/>
      <c r="D4" s="195"/>
      <c r="E4" s="84" t="s">
        <v>32</v>
      </c>
    </row>
    <row r="5" spans="2:5" x14ac:dyDescent="0.3">
      <c r="B5" s="85" t="s">
        <v>33</v>
      </c>
      <c r="C5" s="86" t="s">
        <v>34</v>
      </c>
      <c r="D5" s="87">
        <v>5</v>
      </c>
      <c r="E5" s="196">
        <v>26.006206896551731</v>
      </c>
    </row>
    <row r="6" spans="2:5" x14ac:dyDescent="0.3">
      <c r="B6" s="85" t="s">
        <v>35</v>
      </c>
      <c r="C6" s="86" t="s">
        <v>36</v>
      </c>
      <c r="D6" s="87">
        <v>0.5</v>
      </c>
      <c r="E6" s="196"/>
    </row>
    <row r="7" spans="2:5" x14ac:dyDescent="0.3">
      <c r="B7" s="85" t="s">
        <v>37</v>
      </c>
      <c r="C7" s="86" t="s">
        <v>38</v>
      </c>
      <c r="D7" s="87">
        <v>1</v>
      </c>
      <c r="E7" s="196"/>
    </row>
    <row r="8" spans="2:5" x14ac:dyDescent="0.3">
      <c r="B8" s="85" t="s">
        <v>39</v>
      </c>
      <c r="C8" s="86" t="s">
        <v>40</v>
      </c>
      <c r="D8" s="87">
        <v>8.65</v>
      </c>
      <c r="E8" s="196"/>
    </row>
    <row r="9" spans="2:5" ht="13.5" thickBot="1" x14ac:dyDescent="0.35">
      <c r="B9" s="88" t="s">
        <v>41</v>
      </c>
      <c r="C9" s="89" t="s">
        <v>42</v>
      </c>
      <c r="D9" s="90">
        <v>8</v>
      </c>
      <c r="E9" s="197"/>
    </row>
    <row r="10" spans="2:5" x14ac:dyDescent="0.3">
      <c r="B10" s="91"/>
      <c r="C10" s="91"/>
      <c r="D10" s="91"/>
      <c r="E10" s="91"/>
    </row>
    <row r="11" spans="2:5" ht="13.5" thickBot="1" x14ac:dyDescent="0.35">
      <c r="B11" s="91"/>
      <c r="C11" s="91"/>
      <c r="D11" s="91"/>
      <c r="E11" s="91"/>
    </row>
    <row r="12" spans="2:5" x14ac:dyDescent="0.3">
      <c r="B12" s="92" t="s">
        <v>43</v>
      </c>
      <c r="C12" s="93">
        <v>5</v>
      </c>
      <c r="D12" s="91"/>
      <c r="E12" s="91"/>
    </row>
    <row r="13" spans="2:5" x14ac:dyDescent="0.3">
      <c r="B13" s="94" t="s">
        <v>44</v>
      </c>
      <c r="C13" s="95">
        <v>0.65</v>
      </c>
      <c r="D13" s="91"/>
      <c r="E13" s="91"/>
    </row>
    <row r="14" spans="2:5" x14ac:dyDescent="0.3">
      <c r="B14" s="94" t="s">
        <v>45</v>
      </c>
      <c r="C14" s="95">
        <v>3</v>
      </c>
      <c r="D14" s="91"/>
      <c r="E14" s="91"/>
    </row>
    <row r="15" spans="2:5" ht="15" thickBot="1" x14ac:dyDescent="0.4">
      <c r="B15" s="96" t="s">
        <v>46</v>
      </c>
      <c r="C15" s="97">
        <v>8.65</v>
      </c>
      <c r="D15" s="91"/>
      <c r="E15" s="91"/>
    </row>
    <row r="16" spans="2:5" x14ac:dyDescent="0.3">
      <c r="B16" s="91"/>
      <c r="C16" s="91"/>
      <c r="D16" s="91"/>
      <c r="E16" s="91"/>
    </row>
    <row r="17" spans="2:5" x14ac:dyDescent="0.3">
      <c r="B17" s="91"/>
      <c r="C17" s="91"/>
      <c r="D17" s="91"/>
      <c r="E17" s="91"/>
    </row>
    <row r="18" spans="2:5" ht="16" thickBot="1" x14ac:dyDescent="0.35">
      <c r="B18" s="98"/>
      <c r="C18" s="198" t="s">
        <v>47</v>
      </c>
      <c r="D18" s="198"/>
      <c r="E18" s="198"/>
    </row>
    <row r="19" spans="2:5" ht="16" thickBot="1" x14ac:dyDescent="0.35">
      <c r="B19" s="98"/>
      <c r="C19" s="99" t="s">
        <v>18</v>
      </c>
      <c r="D19" s="100" t="s">
        <v>23</v>
      </c>
      <c r="E19" s="101" t="s">
        <v>48</v>
      </c>
    </row>
    <row r="20" spans="2:5" ht="16" thickBot="1" x14ac:dyDescent="0.35">
      <c r="B20" s="98"/>
      <c r="C20" s="190" t="s">
        <v>49</v>
      </c>
      <c r="D20" s="191"/>
      <c r="E20" s="191"/>
    </row>
    <row r="21" spans="2:5" ht="16" thickBot="1" x14ac:dyDescent="0.35">
      <c r="B21" s="98"/>
      <c r="C21" s="102" t="s">
        <v>50</v>
      </c>
      <c r="D21" s="103" t="s">
        <v>51</v>
      </c>
      <c r="E21" s="104">
        <v>0</v>
      </c>
    </row>
    <row r="22" spans="2:5" ht="16" thickBot="1" x14ac:dyDescent="0.35">
      <c r="B22" s="98"/>
      <c r="C22" s="102" t="s">
        <v>52</v>
      </c>
      <c r="D22" s="103" t="s">
        <v>53</v>
      </c>
      <c r="E22" s="104">
        <v>1.4999999999999999E-2</v>
      </c>
    </row>
    <row r="23" spans="2:5" ht="16" thickBot="1" x14ac:dyDescent="0.35">
      <c r="B23" s="98"/>
      <c r="C23" s="102" t="s">
        <v>54</v>
      </c>
      <c r="D23" s="103" t="s">
        <v>55</v>
      </c>
      <c r="E23" s="104">
        <v>0.01</v>
      </c>
    </row>
    <row r="24" spans="2:5" ht="16" thickBot="1" x14ac:dyDescent="0.35">
      <c r="B24" s="98"/>
      <c r="C24" s="102" t="s">
        <v>56</v>
      </c>
      <c r="D24" s="103" t="s">
        <v>57</v>
      </c>
      <c r="E24" s="104">
        <v>2E-3</v>
      </c>
    </row>
    <row r="25" spans="2:5" ht="16" thickBot="1" x14ac:dyDescent="0.35">
      <c r="B25" s="98"/>
      <c r="C25" s="102" t="s">
        <v>58</v>
      </c>
      <c r="D25" s="103" t="s">
        <v>59</v>
      </c>
      <c r="E25" s="104">
        <v>6.0000000000000001E-3</v>
      </c>
    </row>
    <row r="26" spans="2:5" ht="16" thickBot="1" x14ac:dyDescent="0.35">
      <c r="B26" s="98"/>
      <c r="C26" s="102" t="s">
        <v>60</v>
      </c>
      <c r="D26" s="103" t="s">
        <v>61</v>
      </c>
      <c r="E26" s="104">
        <v>2.5000000000000001E-2</v>
      </c>
    </row>
    <row r="27" spans="2:5" ht="16" thickBot="1" x14ac:dyDescent="0.35">
      <c r="B27" s="98"/>
      <c r="C27" s="102" t="s">
        <v>62</v>
      </c>
      <c r="D27" s="103" t="s">
        <v>63</v>
      </c>
      <c r="E27" s="104">
        <v>0.03</v>
      </c>
    </row>
    <row r="28" spans="2:5" ht="16" thickBot="1" x14ac:dyDescent="0.35">
      <c r="B28" s="98"/>
      <c r="C28" s="102" t="s">
        <v>64</v>
      </c>
      <c r="D28" s="103" t="s">
        <v>65</v>
      </c>
      <c r="E28" s="104">
        <v>0.08</v>
      </c>
    </row>
    <row r="29" spans="2:5" ht="16" thickBot="1" x14ac:dyDescent="0.35">
      <c r="B29" s="98"/>
      <c r="C29" s="102" t="s">
        <v>66</v>
      </c>
      <c r="D29" s="103" t="s">
        <v>67</v>
      </c>
      <c r="E29" s="104">
        <v>0.01</v>
      </c>
    </row>
    <row r="30" spans="2:5" ht="16" thickBot="1" x14ac:dyDescent="0.35">
      <c r="B30" s="98"/>
      <c r="C30" s="105" t="s">
        <v>68</v>
      </c>
      <c r="D30" s="106" t="s">
        <v>69</v>
      </c>
      <c r="E30" s="107">
        <v>0.17799999999999999</v>
      </c>
    </row>
    <row r="31" spans="2:5" ht="16" thickBot="1" x14ac:dyDescent="0.35">
      <c r="B31" s="98"/>
      <c r="C31" s="190" t="s">
        <v>70</v>
      </c>
      <c r="D31" s="191"/>
      <c r="E31" s="191"/>
    </row>
    <row r="32" spans="2:5" ht="16" thickBot="1" x14ac:dyDescent="0.35">
      <c r="B32" s="98"/>
      <c r="C32" s="108" t="s">
        <v>71</v>
      </c>
      <c r="D32" s="109" t="s">
        <v>72</v>
      </c>
      <c r="E32" s="110">
        <v>0.17960000000000001</v>
      </c>
    </row>
    <row r="33" spans="2:5" ht="16" thickBot="1" x14ac:dyDescent="0.35">
      <c r="B33" s="98"/>
      <c r="C33" s="102" t="s">
        <v>73</v>
      </c>
      <c r="D33" s="103" t="s">
        <v>74</v>
      </c>
      <c r="E33" s="111">
        <v>4.53E-2</v>
      </c>
    </row>
    <row r="34" spans="2:5" ht="16" thickBot="1" x14ac:dyDescent="0.35">
      <c r="B34" s="98"/>
      <c r="C34" s="102" t="s">
        <v>75</v>
      </c>
      <c r="D34" s="103" t="s">
        <v>76</v>
      </c>
      <c r="E34" s="111">
        <v>9.2999999999999992E-3</v>
      </c>
    </row>
    <row r="35" spans="2:5" ht="16" thickBot="1" x14ac:dyDescent="0.35">
      <c r="B35" s="98"/>
      <c r="C35" s="102" t="s">
        <v>77</v>
      </c>
      <c r="D35" s="103" t="s">
        <v>78</v>
      </c>
      <c r="E35" s="111">
        <v>0.1115</v>
      </c>
    </row>
    <row r="36" spans="2:5" ht="16" thickBot="1" x14ac:dyDescent="0.35">
      <c r="B36" s="98"/>
      <c r="C36" s="102" t="s">
        <v>79</v>
      </c>
      <c r="D36" s="103" t="s">
        <v>80</v>
      </c>
      <c r="E36" s="111">
        <v>8.9999999999999998E-4</v>
      </c>
    </row>
    <row r="37" spans="2:5" ht="16" thickBot="1" x14ac:dyDescent="0.35">
      <c r="B37" s="98"/>
      <c r="C37" s="102" t="s">
        <v>81</v>
      </c>
      <c r="D37" s="112" t="s">
        <v>82</v>
      </c>
      <c r="E37" s="111">
        <v>7.4000000000000003E-3</v>
      </c>
    </row>
    <row r="38" spans="2:5" ht="16" thickBot="1" x14ac:dyDescent="0.35">
      <c r="B38" s="98"/>
      <c r="C38" s="102" t="s">
        <v>83</v>
      </c>
      <c r="D38" s="103" t="s">
        <v>84</v>
      </c>
      <c r="E38" s="111">
        <v>1.3100000000000001E-2</v>
      </c>
    </row>
    <row r="39" spans="2:5" ht="16" thickBot="1" x14ac:dyDescent="0.35">
      <c r="B39" s="98"/>
      <c r="C39" s="102" t="s">
        <v>85</v>
      </c>
      <c r="D39" s="112" t="s">
        <v>86</v>
      </c>
      <c r="E39" s="104">
        <v>1.2999999999999999E-3</v>
      </c>
    </row>
    <row r="40" spans="2:5" ht="16" thickBot="1" x14ac:dyDescent="0.35">
      <c r="B40" s="98"/>
      <c r="C40" s="102" t="s">
        <v>87</v>
      </c>
      <c r="D40" s="112" t="s">
        <v>88</v>
      </c>
      <c r="E40" s="104">
        <v>0.1346</v>
      </c>
    </row>
    <row r="41" spans="2:5" ht="16" thickBot="1" x14ac:dyDescent="0.35">
      <c r="B41" s="98"/>
      <c r="C41" s="102" t="s">
        <v>89</v>
      </c>
      <c r="D41" s="112" t="s">
        <v>90</v>
      </c>
      <c r="E41" s="104">
        <v>2.9999999999999997E-4</v>
      </c>
    </row>
    <row r="42" spans="2:5" ht="53.25" customHeight="1" thickBot="1" x14ac:dyDescent="0.35">
      <c r="B42" s="98"/>
      <c r="C42" s="105" t="s">
        <v>91</v>
      </c>
      <c r="D42" s="113" t="s">
        <v>92</v>
      </c>
      <c r="E42" s="107">
        <v>0.50330000000000008</v>
      </c>
    </row>
    <row r="43" spans="2:5" ht="16" thickBot="1" x14ac:dyDescent="0.35">
      <c r="B43" s="98"/>
      <c r="C43" s="190" t="s">
        <v>93</v>
      </c>
      <c r="D43" s="191"/>
      <c r="E43" s="191"/>
    </row>
    <row r="44" spans="2:5" ht="16" thickBot="1" x14ac:dyDescent="0.35">
      <c r="B44" s="98"/>
      <c r="C44" s="102" t="s">
        <v>94</v>
      </c>
      <c r="D44" s="112" t="s">
        <v>95</v>
      </c>
      <c r="E44" s="111">
        <v>8.6199999999999999E-2</v>
      </c>
    </row>
    <row r="45" spans="2:5" ht="16" thickBot="1" x14ac:dyDescent="0.35">
      <c r="B45" s="98"/>
      <c r="C45" s="102" t="s">
        <v>96</v>
      </c>
      <c r="D45" s="112" t="s">
        <v>97</v>
      </c>
      <c r="E45" s="111">
        <v>2E-3</v>
      </c>
    </row>
    <row r="46" spans="2:5" ht="16" thickBot="1" x14ac:dyDescent="0.35">
      <c r="B46" s="98"/>
      <c r="C46" s="102" t="s">
        <v>98</v>
      </c>
      <c r="D46" s="112" t="s">
        <v>99</v>
      </c>
      <c r="E46" s="104">
        <v>9.7000000000000003E-3</v>
      </c>
    </row>
    <row r="47" spans="2:5" ht="16" thickBot="1" x14ac:dyDescent="0.35">
      <c r="B47" s="98"/>
      <c r="C47" s="102" t="s">
        <v>100</v>
      </c>
      <c r="D47" s="112" t="s">
        <v>101</v>
      </c>
      <c r="E47" s="104">
        <v>5.1999999999999998E-2</v>
      </c>
    </row>
    <row r="48" spans="2:5" ht="16" thickBot="1" x14ac:dyDescent="0.35">
      <c r="B48" s="98"/>
      <c r="C48" s="102" t="s">
        <v>102</v>
      </c>
      <c r="D48" s="112" t="s">
        <v>103</v>
      </c>
      <c r="E48" s="104">
        <v>7.1999999999999998E-3</v>
      </c>
    </row>
    <row r="49" spans="2:5" ht="45.75" customHeight="1" thickBot="1" x14ac:dyDescent="0.35">
      <c r="B49" s="98"/>
      <c r="C49" s="105" t="s">
        <v>104</v>
      </c>
      <c r="D49" s="113" t="s">
        <v>105</v>
      </c>
      <c r="E49" s="107">
        <v>0.15710000000000002</v>
      </c>
    </row>
    <row r="50" spans="2:5" ht="16" thickBot="1" x14ac:dyDescent="0.35">
      <c r="B50" s="98"/>
      <c r="C50" s="190" t="s">
        <v>106</v>
      </c>
      <c r="D50" s="191"/>
      <c r="E50" s="191"/>
    </row>
    <row r="51" spans="2:5" ht="16" thickBot="1" x14ac:dyDescent="0.35">
      <c r="B51" s="98"/>
      <c r="C51" s="102" t="s">
        <v>107</v>
      </c>
      <c r="D51" s="103" t="s">
        <v>108</v>
      </c>
      <c r="E51" s="111">
        <v>8.9599999999999999E-2</v>
      </c>
    </row>
    <row r="52" spans="2:5" ht="63.75" customHeight="1" thickBot="1" x14ac:dyDescent="0.35">
      <c r="B52" s="98"/>
      <c r="C52" s="102" t="s">
        <v>109</v>
      </c>
      <c r="D52" s="114" t="s">
        <v>110</v>
      </c>
      <c r="E52" s="104">
        <v>7.3000000000000001E-3</v>
      </c>
    </row>
    <row r="53" spans="2:5" ht="16" thickBot="1" x14ac:dyDescent="0.35">
      <c r="B53" s="98"/>
      <c r="C53" s="105" t="s">
        <v>111</v>
      </c>
      <c r="D53" s="106" t="s">
        <v>112</v>
      </c>
      <c r="E53" s="107">
        <v>9.69E-2</v>
      </c>
    </row>
    <row r="54" spans="2:5" ht="16" thickBot="1" x14ac:dyDescent="0.35">
      <c r="B54" s="98"/>
      <c r="C54" s="115"/>
      <c r="D54" s="116" t="s">
        <v>113</v>
      </c>
      <c r="E54" s="117">
        <v>0.93530000000000002</v>
      </c>
    </row>
    <row r="55" spans="2:5" ht="15.5" x14ac:dyDescent="0.3">
      <c r="B55" s="98"/>
      <c r="C55" s="192" t="s">
        <v>114</v>
      </c>
      <c r="D55" s="192"/>
      <c r="E55" s="118"/>
    </row>
  </sheetData>
  <mergeCells count="8">
    <mergeCell ref="C50:E50"/>
    <mergeCell ref="C55:D55"/>
    <mergeCell ref="B4:D4"/>
    <mergeCell ref="E5:E9"/>
    <mergeCell ref="C18:E18"/>
    <mergeCell ref="C20:E20"/>
    <mergeCell ref="C31:E31"/>
    <mergeCell ref="C43:E4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 </vt:lpstr>
      <vt:lpstr>composições </vt:lpstr>
      <vt:lpstr> Cronograma FF</vt:lpstr>
      <vt:lpstr>BDI e encargos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porta iris</dc:title>
  <dc:creator>HYGORFER</dc:creator>
  <cp:lastModifiedBy>Fabio</cp:lastModifiedBy>
  <cp:lastPrinted>2018-04-13T20:55:26Z</cp:lastPrinted>
  <dcterms:created xsi:type="dcterms:W3CDTF">2016-10-26T13:43:53Z</dcterms:created>
  <dcterms:modified xsi:type="dcterms:W3CDTF">2020-10-29T15:50:24Z</dcterms:modified>
</cp:coreProperties>
</file>